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acbrowardmetro.sharepoint.com/sites/MobilityInitiatives/Shared Documents/Transit/01_Mobility Hubs/Application Materials/Cost Estimate Form/"/>
    </mc:Choice>
  </mc:AlternateContent>
  <xr:revisionPtr revIDLastSave="0" documentId="8_{796DBC4A-F636-4124-B817-5C408A456950}" xr6:coauthVersionLast="47" xr6:coauthVersionMax="47" xr10:uidLastSave="{00000000-0000-0000-0000-000000000000}"/>
  <bookViews>
    <workbookView xWindow="-120" yWindow="-120" windowWidth="29040" windowHeight="15840" xr2:uid="{00000000-000D-0000-FFFF-FFFF00000000}"/>
  </bookViews>
  <sheets>
    <sheet name="Engineer's Cost Estimate" sheetId="3" r:id="rId1"/>
    <sheet name="Application_Format" sheetId="1" r:id="rId2"/>
  </sheets>
  <definedNames>
    <definedName name="_xlnm.Print_Area" localSheetId="1">Application_Format!$A$1:$O$33</definedName>
    <definedName name="_xlnm.Print_Area" localSheetId="0">'Engineer''s Cost Estimate'!$B$2:$O$96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L60" i="3" l="1"/>
  <c r="F14" i="1" s="1"/>
  <c r="H59" i="3"/>
  <c r="F10" i="1" s="1"/>
  <c r="H58" i="3"/>
  <c r="F9" i="1" s="1"/>
  <c r="H57" i="3"/>
  <c r="F8" i="1" s="1"/>
  <c r="H56" i="3"/>
  <c r="F7" i="1" s="1"/>
  <c r="M52" i="3"/>
  <c r="L52" i="3"/>
  <c r="H52" i="3"/>
  <c r="N52" i="3" s="1"/>
  <c r="M51" i="3"/>
  <c r="L51" i="3"/>
  <c r="H51" i="3"/>
  <c r="N51" i="3" s="1"/>
  <c r="N50" i="3"/>
  <c r="M50" i="3"/>
  <c r="L50" i="3"/>
  <c r="H50" i="3"/>
  <c r="M49" i="3"/>
  <c r="L49" i="3"/>
  <c r="H49" i="3"/>
  <c r="N49" i="3" s="1"/>
  <c r="N48" i="3"/>
  <c r="M48" i="3"/>
  <c r="L48" i="3"/>
  <c r="H48" i="3"/>
  <c r="M47" i="3"/>
  <c r="L47" i="3"/>
  <c r="H47" i="3"/>
  <c r="N46" i="3"/>
  <c r="M46" i="3"/>
  <c r="L46" i="3"/>
  <c r="H46" i="3"/>
  <c r="M45" i="3"/>
  <c r="L45" i="3"/>
  <c r="H45" i="3"/>
  <c r="N45" i="3" s="1"/>
  <c r="M44" i="3"/>
  <c r="L44" i="3"/>
  <c r="H44" i="3"/>
  <c r="N44" i="3" s="1"/>
  <c r="M43" i="3"/>
  <c r="L43" i="3"/>
  <c r="H43" i="3"/>
  <c r="N43" i="3" s="1"/>
  <c r="M42" i="3"/>
  <c r="L42" i="3"/>
  <c r="H42" i="3"/>
  <c r="N42" i="3" s="1"/>
  <c r="M41" i="3"/>
  <c r="L41" i="3"/>
  <c r="H41" i="3"/>
  <c r="M40" i="3"/>
  <c r="L40" i="3"/>
  <c r="H40" i="3"/>
  <c r="N40" i="3" s="1"/>
  <c r="M39" i="3"/>
  <c r="L39" i="3"/>
  <c r="H39" i="3"/>
  <c r="M38" i="3"/>
  <c r="L38" i="3"/>
  <c r="H38" i="3"/>
  <c r="N38" i="3" s="1"/>
  <c r="M37" i="3"/>
  <c r="L37" i="3"/>
  <c r="H37" i="3"/>
  <c r="M36" i="3"/>
  <c r="L36" i="3"/>
  <c r="H36" i="3"/>
  <c r="N36" i="3" s="1"/>
  <c r="M35" i="3"/>
  <c r="L35" i="3"/>
  <c r="H35" i="3"/>
  <c r="N35" i="3" s="1"/>
  <c r="M34" i="3"/>
  <c r="L34" i="3"/>
  <c r="H34" i="3"/>
  <c r="M33" i="3"/>
  <c r="L33" i="3"/>
  <c r="H33" i="3"/>
  <c r="N33" i="3" s="1"/>
  <c r="M32" i="3"/>
  <c r="L32" i="3"/>
  <c r="H32" i="3"/>
  <c r="N32" i="3" s="1"/>
  <c r="M31" i="3"/>
  <c r="L31" i="3"/>
  <c r="H31" i="3"/>
  <c r="M30" i="3"/>
  <c r="L30" i="3"/>
  <c r="H30" i="3"/>
  <c r="M29" i="3"/>
  <c r="L29" i="3"/>
  <c r="H29" i="3"/>
  <c r="M28" i="3"/>
  <c r="L28" i="3"/>
  <c r="H28" i="3"/>
  <c r="N28" i="3" s="1"/>
  <c r="M27" i="3"/>
  <c r="L27" i="3"/>
  <c r="H27" i="3"/>
  <c r="N27" i="3" s="1"/>
  <c r="M26" i="3"/>
  <c r="L26" i="3"/>
  <c r="H26" i="3"/>
  <c r="M25" i="3"/>
  <c r="L25" i="3"/>
  <c r="H25" i="3"/>
  <c r="N25" i="3" s="1"/>
  <c r="M24" i="3"/>
  <c r="L24" i="3"/>
  <c r="H24" i="3"/>
  <c r="N24" i="3" s="1"/>
  <c r="M23" i="3"/>
  <c r="L23" i="3"/>
  <c r="H23" i="3"/>
  <c r="M22" i="3"/>
  <c r="L22" i="3"/>
  <c r="H22" i="3"/>
  <c r="M21" i="3"/>
  <c r="L21" i="3"/>
  <c r="H21" i="3"/>
  <c r="M20" i="3"/>
  <c r="L20" i="3"/>
  <c r="H20" i="3"/>
  <c r="N20" i="3" s="1"/>
  <c r="M19" i="3"/>
  <c r="L19" i="3"/>
  <c r="H19" i="3"/>
  <c r="N19" i="3" s="1"/>
  <c r="M18" i="3"/>
  <c r="L18" i="3"/>
  <c r="H18" i="3"/>
  <c r="M17" i="3"/>
  <c r="L17" i="3"/>
  <c r="H17" i="3"/>
  <c r="N17" i="3" s="1"/>
  <c r="N16" i="3"/>
  <c r="M16" i="3"/>
  <c r="M15" i="3"/>
  <c r="L15" i="3"/>
  <c r="H15" i="3"/>
  <c r="M14" i="3"/>
  <c r="L14" i="3"/>
  <c r="H14" i="3"/>
  <c r="N14" i="3" s="1"/>
  <c r="M13" i="3"/>
  <c r="L13" i="3"/>
  <c r="H13" i="3"/>
  <c r="N13" i="3" s="1"/>
  <c r="M12" i="3"/>
  <c r="L12" i="3"/>
  <c r="H12" i="3"/>
  <c r="M11" i="3"/>
  <c r="L11" i="3"/>
  <c r="H11" i="3"/>
  <c r="M10" i="3"/>
  <c r="L10" i="3"/>
  <c r="L54" i="3" s="1"/>
  <c r="H10" i="3"/>
  <c r="N12" i="3" l="1"/>
  <c r="N23" i="3"/>
  <c r="N31" i="3"/>
  <c r="N41" i="3"/>
  <c r="N15" i="3"/>
  <c r="N18" i="3"/>
  <c r="N54" i="3" s="1"/>
  <c r="F3" i="1" s="1"/>
  <c r="N26" i="3"/>
  <c r="N34" i="3"/>
  <c r="N39" i="3"/>
  <c r="F13" i="1"/>
  <c r="F12" i="1"/>
  <c r="F11" i="1"/>
  <c r="N10" i="3"/>
  <c r="N21" i="3"/>
  <c r="N29" i="3"/>
  <c r="N37" i="3"/>
  <c r="N11" i="3"/>
  <c r="N22" i="3"/>
  <c r="N30" i="3"/>
  <c r="N47" i="3"/>
  <c r="L63" i="3"/>
  <c r="F16" i="1" s="1"/>
  <c r="H54" i="3"/>
  <c r="H64" i="3" l="1"/>
  <c r="F18" i="1" s="1"/>
  <c r="L62" i="3"/>
  <c r="F17" i="1" s="1"/>
  <c r="L61" i="3"/>
  <c r="L65" i="3" s="1"/>
  <c r="H65" i="3"/>
  <c r="N65" i="3" l="1"/>
  <c r="F4" i="1"/>
  <c r="F22" i="1"/>
  <c r="F21" i="1"/>
  <c r="F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tc={CA3AF8BF-747B-4D6C-BD76-48AECDD97FB0}</author>
  </authors>
  <commentList>
    <comment ref="F15" authorId="0" shapeId="0" xr:uid="{CA3AF8BF-747B-4D6C-BD76-48AECDD97FB0}">
      <text>
        <t>[Threaded comment]
Your version of Excel allows you to read this threaded comment; however, any edits to it will get removed if the file is opened in a newer version of Excel. Learn more: https://go.microsoft.com/fwlink/?linkid=870924
Comment:
    Where is this option on the cost estimate???
Reply:
    What are the lleters refering to in the fudning breakdown.
Maybe add a note on the estimate to inlcude this page as well.</t>
      </text>
    </comment>
  </commentList>
</comments>
</file>

<file path=xl/sharedStrings.xml><?xml version="1.0" encoding="utf-8"?>
<sst xmlns="http://schemas.openxmlformats.org/spreadsheetml/2006/main" count="118" uniqueCount="84">
  <si>
    <t>Item Description</t>
  </si>
  <si>
    <t>Funding Breakdown</t>
  </si>
  <si>
    <t>Cost $</t>
  </si>
  <si>
    <t>LF</t>
  </si>
  <si>
    <t>Funding Summary</t>
  </si>
  <si>
    <t>Fund Source</t>
  </si>
  <si>
    <t>ENGINEERS COST ESTIMATE</t>
  </si>
  <si>
    <t>FHWA non-participating (Local funds)</t>
  </si>
  <si>
    <t>Pay Item Number*</t>
  </si>
  <si>
    <t>Pay Item Description*</t>
  </si>
  <si>
    <t>Quantity</t>
  </si>
  <si>
    <t>Unit</t>
  </si>
  <si>
    <t>Engineer's Unit Cost</t>
  </si>
  <si>
    <t>Engineer's Subtotal Cost</t>
  </si>
  <si>
    <t>Total Quantity</t>
  </si>
  <si>
    <t>Total Engineer's Cost</t>
  </si>
  <si>
    <t>LS</t>
  </si>
  <si>
    <t>FDOT In-House Support must be included as an FHWA Participating Item</t>
  </si>
  <si>
    <t>Subtotal</t>
  </si>
  <si>
    <t>Total Construction Cost Estimate</t>
  </si>
  <si>
    <r>
      <t xml:space="preserve">*Projects on the State Highway System and Critical Projects </t>
    </r>
    <r>
      <rPr>
        <b/>
        <u/>
        <sz val="11"/>
        <color indexed="8"/>
        <rFont val="Calibri"/>
        <family val="2"/>
      </rPr>
      <t>SHALL</t>
    </r>
    <r>
      <rPr>
        <sz val="11"/>
        <color theme="1"/>
        <rFont val="Calibri"/>
        <family val="2"/>
        <scheme val="minor"/>
      </rPr>
      <t xml:space="preserve"> utilize FDOT pay items numbers and descriptions.</t>
    </r>
  </si>
  <si>
    <t>Non-participating items:</t>
  </si>
  <si>
    <t>Subtotal FHWA Non-Participating</t>
  </si>
  <si>
    <r>
      <t xml:space="preserve">(B) Cost Estimate of Eligible (participating) items </t>
    </r>
    <r>
      <rPr>
        <b/>
        <vertAlign val="superscript"/>
        <sz val="10"/>
        <color rgb="FFFF0000"/>
        <rFont val="Arial"/>
        <family val="2"/>
      </rPr>
      <t>(2)</t>
    </r>
  </si>
  <si>
    <r>
      <t xml:space="preserve">(C) FDOT In-House Design Support (phase 31) </t>
    </r>
    <r>
      <rPr>
        <b/>
        <vertAlign val="superscript"/>
        <sz val="10"/>
        <color rgb="FFFF0000"/>
        <rFont val="Arial"/>
        <family val="2"/>
      </rPr>
      <t>(3)</t>
    </r>
  </si>
  <si>
    <r>
      <t xml:space="preserve">(D) (Critical projects only) FDOT In-House Design Support (phase 31) </t>
    </r>
    <r>
      <rPr>
        <b/>
        <vertAlign val="superscript"/>
        <sz val="10"/>
        <color rgb="FFFF0000"/>
        <rFont val="Arial"/>
        <family val="2"/>
      </rPr>
      <t>(3)</t>
    </r>
  </si>
  <si>
    <r>
      <t>(E) FDOT In-House Construction Support (phase 61)</t>
    </r>
    <r>
      <rPr>
        <b/>
        <vertAlign val="superscript"/>
        <sz val="10"/>
        <color rgb="FFFF0000"/>
        <rFont val="Arial"/>
        <family val="2"/>
      </rPr>
      <t xml:space="preserve"> (3)</t>
    </r>
  </si>
  <si>
    <r>
      <t xml:space="preserve">(F) (Critical projects only) FDOT In-House Construction Support (phase 61) </t>
    </r>
    <r>
      <rPr>
        <b/>
        <vertAlign val="superscript"/>
        <sz val="10"/>
        <color rgb="FFFF0000"/>
        <rFont val="Arial"/>
        <family val="2"/>
      </rPr>
      <t>(3)</t>
    </r>
  </si>
  <si>
    <t>TRANSIT RELATED PROJECTS (10% FTA ADMINISTRATIVE FEE)</t>
  </si>
  <si>
    <t>(I) Local Funds for Contingency (phase 58)</t>
  </si>
  <si>
    <t>(H) Local Funds for Construction (phase 58)</t>
  </si>
  <si>
    <r>
      <t>(L) Construction Engineering &amp; Inspection Activities (CEI) (phase 68)</t>
    </r>
    <r>
      <rPr>
        <b/>
        <vertAlign val="superscript"/>
        <sz val="10"/>
        <color rgb="FFFF0000"/>
        <rFont val="Arial"/>
        <family val="2"/>
      </rPr>
      <t xml:space="preserve"> (4)</t>
    </r>
  </si>
  <si>
    <r>
      <t xml:space="preserve">(M) Transit Related projects FTA 10% administrative fees </t>
    </r>
    <r>
      <rPr>
        <b/>
        <vertAlign val="superscript"/>
        <sz val="10"/>
        <color rgb="FFFF0000"/>
        <rFont val="Arial"/>
        <family val="2"/>
      </rPr>
      <t>(5)</t>
    </r>
  </si>
  <si>
    <t>(Q) Total Funds</t>
  </si>
  <si>
    <t xml:space="preserve">LOCAL FUNDS FOR DESIGN </t>
  </si>
  <si>
    <t>TAP</t>
  </si>
  <si>
    <t>(G) TAP funds requested for Construction  (phase 58)</t>
  </si>
  <si>
    <t>(J) Local Funds for Design</t>
  </si>
  <si>
    <r>
      <t>(K) Construction Engineering &amp; Inspection Activities (CEI) (phase 68 - optional)</t>
    </r>
    <r>
      <rPr>
        <b/>
        <vertAlign val="superscript"/>
        <sz val="10"/>
        <color rgb="FFFF0000"/>
        <rFont val="Arial"/>
        <family val="2"/>
      </rPr>
      <t xml:space="preserve"> (4)</t>
    </r>
  </si>
  <si>
    <r>
      <t xml:space="preserve">(N) FDOT Oversight CEI (3% of TOTAL Construction Cost Estimate) (phase 62) </t>
    </r>
    <r>
      <rPr>
        <b/>
        <vertAlign val="superscript"/>
        <sz val="10"/>
        <color rgb="FFFF0000"/>
        <rFont val="Arial"/>
        <family val="2"/>
      </rPr>
      <t>(6)</t>
    </r>
  </si>
  <si>
    <r>
      <t xml:space="preserve">(A) TOTAL Construction Cost Estimate </t>
    </r>
    <r>
      <rPr>
        <b/>
        <vertAlign val="superscript"/>
        <sz val="10"/>
        <color rgb="FFFF0000"/>
        <rFont val="Arial"/>
        <family val="2"/>
      </rPr>
      <t>(1)</t>
    </r>
  </si>
  <si>
    <t>Notes:</t>
  </si>
  <si>
    <t>(1)    The Total Construction Cost Estimate in this field must be equal to the Total Construction Cost Estimate from the attached detailed project cost estimate.</t>
  </si>
  <si>
    <t xml:space="preserve">(2)    Cost Estimate of Eligible (participating) items must be equal to the Subtotal FHWA Participating from the attached detailed project cost estimate. </t>
  </si>
  <si>
    <t>(4)    It is strongly recommended that the applicant allocates a nominal amount for CEI.  In the event that the project is programmed without any request for Phase 68 funding, there is no opportunity to allocate CEI funds based on bid savings.</t>
  </si>
  <si>
    <t>(5)    Any required Federal Transit Authority (FTA) administrative fees must be included in Local Funds.</t>
  </si>
  <si>
    <t>(7)    Use of the term TAP represents the actual funding codes of TALT, TALU and TALL</t>
  </si>
  <si>
    <t>(3)    FDOT In-House Design and Construction Support must be included in TAP funds for an amount no less than $5,000, an additional $2,000 is required for critical projects. This is a required item.</t>
  </si>
  <si>
    <t>(6)    FDOT Oversight CEI must be included in TAP funds and be equal to 3% of the Total Construction Cost Estimate.</t>
  </si>
  <si>
    <r>
      <t xml:space="preserve">(O) Total TAP funds </t>
    </r>
    <r>
      <rPr>
        <b/>
        <vertAlign val="superscript"/>
        <sz val="10"/>
        <color rgb="FFFF0000"/>
        <rFont val="Arial"/>
        <family val="2"/>
      </rPr>
      <t>(7)</t>
    </r>
  </si>
  <si>
    <t>(P) Total LF funds</t>
  </si>
  <si>
    <t>Prepared by:</t>
  </si>
  <si>
    <t>________________________________</t>
  </si>
  <si>
    <t>______________________________________________</t>
  </si>
  <si>
    <t>__________________</t>
  </si>
  <si>
    <t>Name:</t>
  </si>
  <si>
    <t>Signature:</t>
  </si>
  <si>
    <t>Date:</t>
  </si>
  <si>
    <t>Reviewed by:</t>
  </si>
  <si>
    <t>Approved by (Agency Responsible Charge):</t>
  </si>
  <si>
    <t xml:space="preserve">PE Number:  </t>
  </si>
  <si>
    <t>FHWA Participating</t>
  </si>
  <si>
    <t>FM#123456-1-58-01</t>
  </si>
  <si>
    <t>Local Agency Design Work is not a FHWA Participating Item</t>
  </si>
  <si>
    <t>Contingency is not a FHWA Participating Item</t>
  </si>
  <si>
    <t>Administrative Fee is not a FHWA Participating Item</t>
  </si>
  <si>
    <t xml:space="preserve">   ADDITONAL FDOT IN-HOUSE DESIGN SUPPORT FOR CRITICAL PROJECTS</t>
  </si>
  <si>
    <t xml:space="preserve">   ADDITONAL FDOT IN-HOUSE CONSTRUCTION SUPPORT FOR CRITICAL PROJECTS</t>
  </si>
  <si>
    <t>Subtotal FHWA Participating</t>
  </si>
  <si>
    <t>Other elements may be non-participating;  the ones listed above are the commonly used pay items that are non-participating.</t>
  </si>
  <si>
    <t xml:space="preserve"> - Mowing &amp; Litter removal</t>
  </si>
  <si>
    <t xml:space="preserve"> - Utility work -- this includes, but is not limited to:  valve adjustments, utility relocations, FPL power pole relocations, AT&amp;T directional bore, etc…</t>
  </si>
  <si>
    <t xml:space="preserve"> - Contingency</t>
  </si>
  <si>
    <t xml:space="preserve"> - Engineering work; Optional services; Survey; Video inspection; MOT plans preparation; As-builts/record drawings</t>
  </si>
  <si>
    <r>
      <t xml:space="preserve">FDOT IN-HOUSE DESIGN SUPPORT  (Phase 31) </t>
    </r>
    <r>
      <rPr>
        <b/>
        <sz val="11"/>
        <color indexed="8"/>
        <rFont val="Calibri"/>
        <family val="2"/>
      </rPr>
      <t>(REQUIRED)</t>
    </r>
  </si>
  <si>
    <r>
      <t xml:space="preserve">FDOT IN-HOUSE CONSTRUCTION SUPPORT  (Phase 61) </t>
    </r>
    <r>
      <rPr>
        <b/>
        <sz val="11"/>
        <color indexed="8"/>
        <rFont val="Calibri"/>
        <family val="2"/>
      </rPr>
      <t>(REQUIRED)</t>
    </r>
  </si>
  <si>
    <t>(Use for Off-System Projects - Administered through LAP)</t>
  </si>
  <si>
    <t xml:space="preserve">If you have any questions regarding an eligible or non-participating item, please contact District Four Local Program Unit.  </t>
  </si>
  <si>
    <r>
      <t xml:space="preserve">CONTINGENCY (Phase 58)  </t>
    </r>
    <r>
      <rPr>
        <b/>
        <sz val="11"/>
        <color indexed="8"/>
        <rFont val="Calibri"/>
        <family val="2"/>
      </rPr>
      <t>(REQUIRED)</t>
    </r>
  </si>
  <si>
    <t>CONSTRUCTION ENGINEERING &amp; INSPECTION ACTIVITIES (CEI) (Phase 68)</t>
  </si>
  <si>
    <t>Project Description:  INSERT PROJECT TITLE</t>
  </si>
  <si>
    <r>
      <t>FDOT OVERSIGHT CEI (3% OF TOTAL CONSTRUCTION COST ESTIMATE) (Phase 62)</t>
    </r>
    <r>
      <rPr>
        <b/>
        <sz val="11"/>
        <color indexed="8"/>
        <rFont val="Calibri"/>
        <family val="2"/>
      </rPr>
      <t xml:space="preserve"> (REQUIRED)</t>
    </r>
  </si>
  <si>
    <t>Funds for Construction (Phase 58)</t>
  </si>
  <si>
    <t>Local Funds for Construction  (Phase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</si>
</sst>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20" x14ac:knownFonts="1">
    <font>
      <sz val="11"/>
      <color theme="1"/>
      <name val="Calibri"/>
      <family val="2"/>
      <scheme val="minor"/>
    </font>
    <font>
      <sz val="10"/>
      <color theme="1"/>
      <name val="Arial"/>
      <family val="2"/>
    </font>
    <font>
      <b/>
      <sz val="10"/>
      <color theme="1"/>
      <name val="Arial"/>
      <family val="2"/>
    </font>
    <font>
      <b/>
      <vertAlign val="superscript"/>
      <sz val="10"/>
      <color rgb="FFFF0000"/>
      <name val="Arial"/>
      <family val="2"/>
    </font>
    <font>
      <sz val="11"/>
      <color theme="1"/>
      <name val="Calibri"/>
      <family val="2"/>
      <scheme val="minor"/>
    </font>
    <font>
      <b/>
      <sz val="16"/>
      <color indexed="8"/>
      <name val="Calibri"/>
      <family val="2"/>
    </font>
    <font>
      <sz val="11"/>
      <color indexed="8"/>
      <name val="Calibri"/>
      <family val="2"/>
    </font>
    <font>
      <sz val="11"/>
      <name val="Calibri"/>
      <family val="2"/>
    </font>
    <font>
      <b/>
      <sz val="11"/>
      <color indexed="8"/>
      <name val="Calibri"/>
      <family val="2"/>
    </font>
    <font>
      <b/>
      <u/>
      <sz val="11"/>
      <color indexed="8"/>
      <name val="Calibri"/>
      <family val="2"/>
    </font>
    <font>
      <u/>
      <sz val="11"/>
      <color indexed="8"/>
      <name val="Calibri"/>
      <family val="2"/>
    </font>
    <font>
      <sz val="10"/>
      <color rgb="FFFF0000"/>
      <name val="Arial"/>
      <family val="2"/>
    </font>
    <font>
      <b/>
      <sz val="11"/>
      <color theme="1"/>
      <name val="Calibri"/>
      <family val="2"/>
      <scheme val="minor"/>
    </font>
    <font>
      <sz val="9"/>
      <color theme="1"/>
      <name val="Arial"/>
      <family val="2"/>
    </font>
    <font>
      <sz val="11"/>
      <color rgb="FFFF0000"/>
      <name val="Calibri"/>
      <family val="2"/>
      <scheme val="minor"/>
    </font>
    <font>
      <b/>
      <sz val="12"/>
      <color theme="1"/>
      <name val="Calibri"/>
      <family val="2"/>
      <scheme val="minor"/>
    </font>
    <font>
      <b/>
      <sz val="18"/>
      <color rgb="FFFF0000"/>
      <name val="Calibri"/>
      <family val="2"/>
    </font>
    <font>
      <b/>
      <sz val="16"/>
      <name val="Calibri"/>
      <family val="2"/>
    </font>
    <font>
      <u/>
      <sz val="11"/>
      <color theme="10"/>
      <name val="Calibri"/>
      <family val="2"/>
      <scheme val="minor"/>
    </font>
    <font>
      <u/>
      <sz val="11"/>
      <color theme="1"/>
      <name val="Calibri"/>
      <family val="2"/>
      <scheme val="minor"/>
    </font>
  </fonts>
  <fills count="7">
    <fill>
      <patternFill patternType="none"/>
    </fill>
    <fill>
      <patternFill patternType="gray125"/>
    </fill>
    <fill>
      <patternFill patternType="solid">
        <fgColor rgb="FFB8CCE4"/>
        <bgColor indexed="64"/>
      </patternFill>
    </fill>
    <fill>
      <patternFill patternType="solid">
        <fgColor rgb="FF95B3D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ck">
        <color indexed="64"/>
      </right>
      <top style="hair">
        <color indexed="64"/>
      </top>
      <bottom/>
      <diagonal/>
    </border>
    <border>
      <left/>
      <right style="thin">
        <color indexed="64"/>
      </right>
      <top style="hair">
        <color indexed="64"/>
      </top>
      <bottom style="thick">
        <color indexed="64"/>
      </bottom>
      <diagonal/>
    </border>
    <border>
      <left/>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ck">
        <color indexed="64"/>
      </right>
      <top/>
      <bottom style="thick">
        <color indexed="64"/>
      </bottom>
      <diagonal/>
    </border>
    <border>
      <left/>
      <right/>
      <top style="thick">
        <color indexed="64"/>
      </top>
      <bottom/>
      <diagonal/>
    </border>
    <border>
      <left/>
      <right style="thin">
        <color auto="1"/>
      </right>
      <top style="thin">
        <color indexed="64"/>
      </top>
      <bottom style="thin">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double">
        <color theme="0" tint="-0.34998626667073579"/>
      </right>
      <top/>
      <bottom/>
      <diagonal/>
    </border>
    <border>
      <left/>
      <right/>
      <top style="thin">
        <color indexed="64"/>
      </top>
      <bottom style="hair">
        <color indexed="64"/>
      </bottom>
      <diagonal/>
    </border>
    <border>
      <left/>
      <right style="thick">
        <color indexed="64"/>
      </right>
      <top style="hair">
        <color indexed="64"/>
      </top>
      <bottom/>
      <diagonal/>
    </border>
    <border>
      <left style="thin">
        <color indexed="64"/>
      </left>
      <right style="thick">
        <color indexed="64"/>
      </right>
      <top style="medium">
        <color indexed="64"/>
      </top>
      <bottom style="hair">
        <color indexed="64"/>
      </bottom>
      <diagonal/>
    </border>
    <border>
      <left/>
      <right style="thin">
        <color indexed="64"/>
      </right>
      <top style="medium">
        <color indexed="64"/>
      </top>
      <bottom style="hair">
        <color indexed="64"/>
      </bottom>
      <diagonal/>
    </border>
    <border>
      <left style="thick">
        <color indexed="64"/>
      </left>
      <right/>
      <top style="hair">
        <color indexed="64"/>
      </top>
      <bottom/>
      <diagonal/>
    </border>
  </borders>
  <cellStyleXfs count="5">
    <xf numFmtId="0" fontId="0" fillId="0" borderId="0"/>
    <xf numFmtId="0" fontId="4" fillId="0" borderId="0"/>
    <xf numFmtId="44" fontId="6"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cellStyleXfs>
  <cellXfs count="177">
    <xf numFmtId="0" fontId="0" fillId="0" borderId="0" xfId="0"/>
    <xf numFmtId="0" fontId="11" fillId="5" borderId="0" xfId="0" applyFont="1" applyFill="1" applyBorder="1" applyAlignment="1">
      <alignment horizontal="justify" vertical="center" wrapText="1"/>
    </xf>
    <xf numFmtId="0" fontId="2" fillId="2" borderId="52" xfId="0" applyFont="1" applyFill="1" applyBorder="1" applyAlignment="1">
      <alignment horizontal="center" vertical="center" wrapText="1"/>
    </xf>
    <xf numFmtId="164" fontId="1" fillId="0" borderId="54" xfId="0" applyNumberFormat="1" applyFont="1" applyBorder="1" applyAlignment="1">
      <alignment vertical="center" wrapText="1"/>
    </xf>
    <xf numFmtId="164" fontId="1" fillId="0" borderId="57" xfId="0" applyNumberFormat="1" applyFont="1" applyBorder="1" applyAlignment="1">
      <alignment vertical="center" wrapText="1"/>
    </xf>
    <xf numFmtId="164" fontId="1" fillId="0" borderId="62" xfId="0" applyNumberFormat="1" applyFont="1" applyBorder="1" applyAlignment="1">
      <alignment vertical="center" wrapText="1"/>
    </xf>
    <xf numFmtId="164" fontId="1" fillId="0" borderId="47" xfId="0" applyNumberFormat="1" applyFont="1" applyBorder="1" applyAlignment="1">
      <alignment vertical="center" wrapText="1"/>
    </xf>
    <xf numFmtId="0" fontId="1" fillId="5" borderId="0" xfId="0" applyFont="1" applyFill="1" applyBorder="1" applyAlignment="1">
      <alignment horizontal="justify" vertical="center" wrapText="1"/>
    </xf>
    <xf numFmtId="164" fontId="2" fillId="0" borderId="57" xfId="0" applyNumberFormat="1" applyFont="1" applyBorder="1" applyAlignment="1">
      <alignment vertical="center" wrapText="1"/>
    </xf>
    <xf numFmtId="0" fontId="4" fillId="0" borderId="0" xfId="1" applyProtection="1">
      <protection locked="0"/>
    </xf>
    <xf numFmtId="0" fontId="4" fillId="0" borderId="0" xfId="1" applyAlignment="1" applyProtection="1">
      <alignment wrapText="1"/>
      <protection locked="0"/>
    </xf>
    <xf numFmtId="0" fontId="4" fillId="0" borderId="43" xfId="1" applyBorder="1" applyProtection="1">
      <protection locked="0"/>
    </xf>
    <xf numFmtId="0" fontId="4" fillId="0" borderId="44" xfId="1" applyBorder="1" applyAlignment="1" applyProtection="1">
      <alignment wrapText="1"/>
      <protection locked="0"/>
    </xf>
    <xf numFmtId="0" fontId="6" fillId="0" borderId="16" xfId="1" applyFont="1" applyBorder="1" applyAlignment="1" applyProtection="1">
      <alignment horizontal="center"/>
      <protection locked="0"/>
    </xf>
    <xf numFmtId="44" fontId="6" fillId="0" borderId="17" xfId="1" applyNumberFormat="1" applyFont="1" applyBorder="1" applyAlignment="1" applyProtection="1">
      <alignment horizontal="center"/>
      <protection locked="0"/>
    </xf>
    <xf numFmtId="0" fontId="7" fillId="0" borderId="18" xfId="0" applyFont="1" applyBorder="1" applyAlignment="1" applyProtection="1">
      <alignment horizontal="left" wrapText="1"/>
      <protection locked="0"/>
    </xf>
    <xf numFmtId="0" fontId="6" fillId="0" borderId="19" xfId="1" applyFont="1" applyBorder="1" applyAlignment="1" applyProtection="1">
      <alignment horizontal="center"/>
      <protection locked="0"/>
    </xf>
    <xf numFmtId="0" fontId="6" fillId="0" borderId="17" xfId="1" applyFont="1" applyBorder="1" applyAlignment="1" applyProtection="1">
      <alignment horizontal="center"/>
      <protection locked="0"/>
    </xf>
    <xf numFmtId="0" fontId="6" fillId="0" borderId="26" xfId="1" applyFont="1" applyBorder="1" applyAlignment="1" applyProtection="1">
      <alignment horizontal="center"/>
      <protection locked="0"/>
    </xf>
    <xf numFmtId="9" fontId="4" fillId="0" borderId="28" xfId="1" applyNumberFormat="1" applyBorder="1" applyAlignment="1" applyProtection="1">
      <alignment horizontal="center"/>
      <protection locked="0"/>
    </xf>
    <xf numFmtId="0" fontId="8" fillId="0" borderId="44" xfId="1" applyFont="1" applyBorder="1" applyAlignment="1" applyProtection="1">
      <alignment horizontal="center" wrapText="1"/>
      <protection locked="0"/>
    </xf>
    <xf numFmtId="0" fontId="4" fillId="0" borderId="46" xfId="1" applyBorder="1" applyProtection="1">
      <protection locked="0"/>
    </xf>
    <xf numFmtId="0" fontId="4" fillId="0" borderId="47" xfId="1" applyBorder="1" applyAlignment="1" applyProtection="1">
      <alignment wrapText="1"/>
      <protection locked="0"/>
    </xf>
    <xf numFmtId="1" fontId="4" fillId="0" borderId="26" xfId="1" applyNumberFormat="1" applyBorder="1" applyAlignment="1" applyProtection="1">
      <alignment horizontal="center"/>
      <protection locked="0"/>
    </xf>
    <xf numFmtId="165" fontId="4" fillId="0" borderId="28" xfId="1" applyNumberFormat="1" applyBorder="1" applyAlignment="1" applyProtection="1">
      <alignment horizontal="center"/>
      <protection locked="0"/>
    </xf>
    <xf numFmtId="0" fontId="6" fillId="6" borderId="26" xfId="1" applyFont="1" applyFill="1" applyBorder="1" applyAlignment="1" applyProtection="1">
      <alignment horizontal="center"/>
      <protection locked="0"/>
    </xf>
    <xf numFmtId="9" fontId="4" fillId="6" borderId="28" xfId="1" applyNumberFormat="1" applyFill="1" applyBorder="1" applyAlignment="1" applyProtection="1">
      <alignment horizontal="center"/>
      <protection locked="0"/>
    </xf>
    <xf numFmtId="9" fontId="6" fillId="6" borderId="28" xfId="1" applyNumberFormat="1" applyFont="1" applyFill="1" applyBorder="1" applyAlignment="1" applyProtection="1">
      <alignment horizontal="center"/>
      <protection locked="0"/>
    </xf>
    <xf numFmtId="0" fontId="13" fillId="0" borderId="0" xfId="0" applyFont="1" applyAlignment="1">
      <alignment horizontal="left" vertical="center" indent="5"/>
    </xf>
    <xf numFmtId="0" fontId="1" fillId="0" borderId="0" xfId="0" applyFont="1" applyAlignment="1">
      <alignment horizontal="justify" vertical="center"/>
    </xf>
    <xf numFmtId="0" fontId="15" fillId="0" borderId="0" xfId="1" applyFont="1"/>
    <xf numFmtId="0" fontId="4" fillId="0" borderId="0" xfId="1"/>
    <xf numFmtId="0" fontId="4" fillId="0" borderId="46" xfId="1" applyBorder="1"/>
    <xf numFmtId="0" fontId="14" fillId="0" borderId="43" xfId="1" applyFont="1" applyBorder="1"/>
    <xf numFmtId="164" fontId="1" fillId="0" borderId="62" xfId="0" applyNumberFormat="1" applyFont="1" applyFill="1" applyBorder="1" applyAlignment="1">
      <alignment vertical="center" wrapText="1"/>
    </xf>
    <xf numFmtId="0" fontId="4" fillId="0" borderId="43" xfId="1" applyBorder="1"/>
    <xf numFmtId="0" fontId="4" fillId="0" borderId="44" xfId="1" applyBorder="1" applyAlignment="1">
      <alignment wrapText="1"/>
    </xf>
    <xf numFmtId="0" fontId="4" fillId="0" borderId="11" xfId="1" applyBorder="1" applyAlignment="1">
      <alignment horizontal="center" wrapText="1"/>
    </xf>
    <xf numFmtId="0" fontId="4" fillId="0" borderId="10" xfId="1" applyBorder="1" applyAlignment="1">
      <alignment horizontal="center"/>
    </xf>
    <xf numFmtId="0" fontId="4" fillId="0" borderId="11" xfId="1" applyBorder="1" applyAlignment="1">
      <alignment horizontal="center"/>
    </xf>
    <xf numFmtId="0" fontId="4" fillId="0" borderId="12" xfId="1" applyBorder="1" applyAlignment="1">
      <alignment horizontal="center"/>
    </xf>
    <xf numFmtId="0" fontId="4" fillId="0" borderId="9" xfId="1" applyBorder="1" applyAlignment="1">
      <alignment horizontal="center" wrapText="1"/>
    </xf>
    <xf numFmtId="0" fontId="4" fillId="0" borderId="13" xfId="1" applyBorder="1" applyAlignment="1">
      <alignment horizontal="center" wrapText="1"/>
    </xf>
    <xf numFmtId="0" fontId="4" fillId="0" borderId="14" xfId="1" applyBorder="1" applyAlignment="1">
      <alignment horizontal="center" wrapText="1"/>
    </xf>
    <xf numFmtId="0" fontId="4" fillId="0" borderId="15" xfId="1" applyBorder="1" applyAlignment="1">
      <alignment horizontal="center" wrapText="1"/>
    </xf>
    <xf numFmtId="0" fontId="7" fillId="0" borderId="70" xfId="0" applyFont="1" applyBorder="1" applyAlignment="1" applyProtection="1">
      <alignment horizontal="left" wrapText="1"/>
      <protection locked="0"/>
    </xf>
    <xf numFmtId="0" fontId="6" fillId="0" borderId="71" xfId="1" applyFont="1" applyBorder="1" applyAlignment="1" applyProtection="1">
      <alignment horizontal="center"/>
      <protection locked="0"/>
    </xf>
    <xf numFmtId="44" fontId="6" fillId="0" borderId="18" xfId="2" applyBorder="1" applyAlignment="1">
      <alignment horizontal="center"/>
    </xf>
    <xf numFmtId="0" fontId="6" fillId="0" borderId="16" xfId="1" applyFont="1" applyBorder="1" applyAlignment="1">
      <alignment horizontal="center"/>
    </xf>
    <xf numFmtId="44" fontId="6" fillId="0" borderId="18" xfId="2" applyBorder="1" applyAlignment="1">
      <alignment horizontal="center" wrapText="1"/>
    </xf>
    <xf numFmtId="44" fontId="6" fillId="0" borderId="18" xfId="3" applyFont="1" applyBorder="1" applyAlignment="1">
      <alignment horizontal="center"/>
    </xf>
    <xf numFmtId="0" fontId="4" fillId="4" borderId="21" xfId="1" applyFill="1" applyBorder="1"/>
    <xf numFmtId="0" fontId="4" fillId="4" borderId="20" xfId="1" applyFill="1" applyBorder="1"/>
    <xf numFmtId="0" fontId="4" fillId="4" borderId="22" xfId="1" applyFill="1" applyBorder="1"/>
    <xf numFmtId="0" fontId="4" fillId="4" borderId="23" xfId="1" applyFill="1" applyBorder="1"/>
    <xf numFmtId="0" fontId="4" fillId="4" borderId="24" xfId="1" applyFill="1" applyBorder="1"/>
    <xf numFmtId="0" fontId="4" fillId="4" borderId="24" xfId="1" applyFill="1" applyBorder="1" applyProtection="1">
      <protection locked="0"/>
    </xf>
    <xf numFmtId="0" fontId="4" fillId="4" borderId="25" xfId="1" applyFill="1" applyBorder="1"/>
    <xf numFmtId="0" fontId="6" fillId="6" borderId="16" xfId="1" applyFont="1" applyFill="1" applyBorder="1" applyAlignment="1">
      <alignment horizontal="center"/>
    </xf>
    <xf numFmtId="6" fontId="6" fillId="0" borderId="19" xfId="1" applyNumberFormat="1" applyFont="1" applyBorder="1" applyAlignment="1">
      <alignment horizontal="center"/>
    </xf>
    <xf numFmtId="6" fontId="6" fillId="0" borderId="17" xfId="1" applyNumberFormat="1" applyFont="1" applyBorder="1" applyAlignment="1">
      <alignment horizontal="center"/>
    </xf>
    <xf numFmtId="44" fontId="6" fillId="4" borderId="43" xfId="2" applyFill="1" applyBorder="1" applyAlignment="1">
      <alignment horizontal="center"/>
    </xf>
    <xf numFmtId="44" fontId="6" fillId="4" borderId="44" xfId="2" applyFill="1" applyBorder="1" applyAlignment="1">
      <alignment horizontal="center"/>
    </xf>
    <xf numFmtId="6" fontId="6" fillId="0" borderId="27" xfId="1" applyNumberFormat="1" applyFont="1" applyBorder="1" applyAlignment="1">
      <alignment horizontal="center"/>
    </xf>
    <xf numFmtId="6" fontId="6" fillId="0" borderId="28" xfId="1" applyNumberFormat="1" applyFont="1" applyBorder="1" applyAlignment="1">
      <alignment horizontal="center"/>
    </xf>
    <xf numFmtId="0" fontId="6" fillId="6" borderId="26" xfId="1" applyFont="1" applyFill="1" applyBorder="1" applyAlignment="1">
      <alignment horizontal="center"/>
    </xf>
    <xf numFmtId="0" fontId="0" fillId="0" borderId="27" xfId="1" applyFont="1" applyBorder="1" applyAlignment="1">
      <alignment horizontal="center"/>
    </xf>
    <xf numFmtId="44" fontId="6" fillId="0" borderId="34" xfId="2" applyBorder="1" applyAlignment="1">
      <alignment horizontal="center"/>
    </xf>
    <xf numFmtId="0" fontId="4" fillId="4" borderId="68" xfId="1" applyFill="1" applyBorder="1"/>
    <xf numFmtId="1" fontId="4" fillId="0" borderId="35" xfId="1" applyNumberFormat="1" applyBorder="1" applyAlignment="1">
      <alignment horizontal="center"/>
    </xf>
    <xf numFmtId="0" fontId="0" fillId="0" borderId="35" xfId="1" applyFont="1" applyBorder="1" applyAlignment="1">
      <alignment horizontal="center"/>
    </xf>
    <xf numFmtId="9" fontId="4" fillId="5" borderId="36" xfId="1" applyNumberFormat="1" applyFill="1" applyBorder="1" applyAlignment="1">
      <alignment horizontal="center"/>
    </xf>
    <xf numFmtId="44" fontId="6" fillId="0" borderId="37" xfId="2" applyBorder="1" applyAlignment="1">
      <alignment horizontal="center"/>
    </xf>
    <xf numFmtId="44" fontId="6" fillId="4" borderId="45" xfId="2" applyFill="1" applyBorder="1" applyAlignment="1">
      <alignment horizontal="center"/>
    </xf>
    <xf numFmtId="44" fontId="6" fillId="4" borderId="47" xfId="2" applyFill="1" applyBorder="1" applyAlignment="1">
      <alignment horizontal="center"/>
    </xf>
    <xf numFmtId="44" fontId="8" fillId="0" borderId="38" xfId="2" applyFont="1" applyBorder="1" applyAlignment="1">
      <alignment horizontal="right"/>
    </xf>
    <xf numFmtId="0" fontId="8" fillId="0" borderId="0" xfId="1" applyFont="1" applyAlignment="1" applyProtection="1">
      <alignment horizontal="center"/>
      <protection locked="0"/>
    </xf>
    <xf numFmtId="0" fontId="14" fillId="0" borderId="43" xfId="1" applyFont="1" applyBorder="1" applyProtection="1">
      <protection locked="0"/>
    </xf>
    <xf numFmtId="0" fontId="8" fillId="0" borderId="0" xfId="1" applyFont="1" applyAlignment="1" applyProtection="1">
      <alignment horizontal="right"/>
      <protection locked="0"/>
    </xf>
    <xf numFmtId="0" fontId="4" fillId="0" borderId="43" xfId="1" applyBorder="1" applyAlignment="1">
      <alignment horizontal="left"/>
    </xf>
    <xf numFmtId="0" fontId="4" fillId="0" borderId="67" xfId="1" applyBorder="1"/>
    <xf numFmtId="0" fontId="15" fillId="0" borderId="0" xfId="1" applyFont="1" applyAlignment="1">
      <alignment horizontal="right"/>
    </xf>
    <xf numFmtId="0" fontId="10" fillId="0" borderId="43" xfId="1" applyFont="1" applyBorder="1" applyAlignment="1">
      <alignment horizontal="left"/>
    </xf>
    <xf numFmtId="0" fontId="12" fillId="0" borderId="44" xfId="1" applyFont="1" applyBorder="1" applyProtection="1">
      <protection locked="0"/>
    </xf>
    <xf numFmtId="0" fontId="0" fillId="0" borderId="43" xfId="1" applyFont="1" applyBorder="1" applyAlignment="1">
      <alignment horizontal="left"/>
    </xf>
    <xf numFmtId="0" fontId="12" fillId="0" borderId="0" xfId="1" applyFont="1" applyAlignment="1">
      <alignment vertical="top"/>
    </xf>
    <xf numFmtId="0" fontId="12" fillId="0" borderId="0" xfId="1" applyFont="1" applyAlignment="1">
      <alignment vertical="top" wrapText="1"/>
    </xf>
    <xf numFmtId="0" fontId="0" fillId="0" borderId="43" xfId="1" applyFont="1" applyBorder="1"/>
    <xf numFmtId="0" fontId="0" fillId="0" borderId="0" xfId="0" applyAlignment="1">
      <alignment vertical="center"/>
    </xf>
    <xf numFmtId="0" fontId="0" fillId="0" borderId="0" xfId="1" applyFont="1"/>
    <xf numFmtId="0" fontId="12" fillId="0" borderId="44" xfId="1" applyFont="1" applyBorder="1" applyAlignment="1">
      <alignment vertical="top" wrapText="1"/>
    </xf>
    <xf numFmtId="0" fontId="18" fillId="0" borderId="0" xfId="4" applyProtection="1">
      <protection locked="0"/>
    </xf>
    <xf numFmtId="0" fontId="4" fillId="0" borderId="44" xfId="1" applyBorder="1"/>
    <xf numFmtId="0" fontId="12" fillId="0" borderId="0" xfId="1" applyFont="1" applyProtection="1">
      <protection locked="0"/>
    </xf>
    <xf numFmtId="9" fontId="4" fillId="0" borderId="0" xfId="1" applyNumberFormat="1"/>
    <xf numFmtId="0" fontId="12" fillId="0" borderId="43" xfId="1" applyFont="1" applyBorder="1"/>
    <xf numFmtId="0" fontId="19" fillId="0" borderId="0" xfId="0" applyFont="1" applyAlignment="1">
      <alignment vertical="center"/>
    </xf>
    <xf numFmtId="0" fontId="0" fillId="0" borderId="45" xfId="1" applyFont="1" applyBorder="1"/>
    <xf numFmtId="0" fontId="6" fillId="0" borderId="72" xfId="1" applyFont="1" applyBorder="1" applyAlignment="1">
      <alignment wrapText="1"/>
    </xf>
    <xf numFmtId="0" fontId="6" fillId="0" borderId="69" xfId="1" applyFont="1" applyBorder="1" applyAlignment="1">
      <alignment wrapText="1"/>
    </xf>
    <xf numFmtId="1" fontId="0" fillId="0" borderId="45" xfId="1" applyNumberFormat="1" applyFont="1" applyBorder="1" applyAlignment="1">
      <alignment wrapText="1"/>
    </xf>
    <xf numFmtId="1" fontId="0" fillId="0" borderId="47" xfId="1" applyNumberFormat="1" applyFont="1" applyBorder="1" applyAlignment="1">
      <alignment wrapText="1"/>
    </xf>
    <xf numFmtId="44" fontId="6" fillId="0" borderId="48" xfId="2" applyBorder="1" applyAlignment="1">
      <alignment horizontal="center" vertical="center" wrapText="1"/>
    </xf>
    <xf numFmtId="44" fontId="6" fillId="0" borderId="36" xfId="2" applyBorder="1" applyAlignment="1">
      <alignment horizontal="center" vertical="center" wrapText="1"/>
    </xf>
    <xf numFmtId="44" fontId="6" fillId="0" borderId="49" xfId="2" applyBorder="1" applyAlignment="1">
      <alignment horizontal="center" vertical="center" wrapText="1"/>
    </xf>
    <xf numFmtId="44" fontId="8" fillId="0" borderId="39" xfId="2" applyFont="1" applyBorder="1" applyAlignment="1" applyProtection="1">
      <alignment horizontal="center" vertical="center" wrapText="1"/>
      <protection locked="0"/>
    </xf>
    <xf numFmtId="44" fontId="8" fillId="0" borderId="0" xfId="2" applyFont="1" applyAlignment="1" applyProtection="1">
      <alignment horizontal="center" vertical="center" wrapText="1"/>
      <protection locked="0"/>
    </xf>
    <xf numFmtId="44" fontId="8" fillId="0" borderId="39" xfId="2" applyFont="1" applyBorder="1" applyAlignment="1">
      <alignment horizontal="center" vertical="center" wrapText="1"/>
    </xf>
    <xf numFmtId="44" fontId="8" fillId="0" borderId="0" xfId="2" applyFont="1" applyAlignment="1">
      <alignment horizontal="center" vertical="center" wrapText="1"/>
    </xf>
    <xf numFmtId="44" fontId="8" fillId="0" borderId="42" xfId="2" applyFont="1" applyBorder="1" applyAlignment="1">
      <alignment horizontal="center" wrapText="1"/>
    </xf>
    <xf numFmtId="44" fontId="8" fillId="0" borderId="44" xfId="2" applyFont="1" applyBorder="1" applyAlignment="1">
      <alignment horizontal="center" wrapText="1"/>
    </xf>
    <xf numFmtId="0" fontId="6" fillId="0" borderId="32" xfId="1" applyFont="1" applyBorder="1" applyAlignment="1">
      <alignment wrapText="1"/>
    </xf>
    <xf numFmtId="0" fontId="6" fillId="0" borderId="33" xfId="1" applyFont="1" applyBorder="1" applyAlignment="1">
      <alignment wrapText="1"/>
    </xf>
    <xf numFmtId="44" fontId="6" fillId="0" borderId="32" xfId="2" applyBorder="1" applyAlignment="1">
      <alignment horizontal="center"/>
    </xf>
    <xf numFmtId="44" fontId="6" fillId="0" borderId="17" xfId="2" applyBorder="1" applyAlignment="1">
      <alignment horizontal="center"/>
    </xf>
    <xf numFmtId="44" fontId="6" fillId="0" borderId="33" xfId="2" applyBorder="1" applyAlignment="1">
      <alignment horizontal="center"/>
    </xf>
    <xf numFmtId="44" fontId="6" fillId="0" borderId="21" xfId="1" applyNumberFormat="1" applyFont="1" applyBorder="1" applyAlignment="1">
      <alignment horizontal="center" wrapText="1"/>
    </xf>
    <xf numFmtId="44" fontId="6" fillId="0" borderId="20" xfId="1" applyNumberFormat="1" applyFont="1" applyBorder="1" applyAlignment="1">
      <alignment horizontal="center"/>
    </xf>
    <xf numFmtId="44" fontId="6" fillId="0" borderId="40" xfId="1" applyNumberFormat="1" applyFont="1" applyBorder="1" applyAlignment="1">
      <alignment horizontal="center"/>
    </xf>
    <xf numFmtId="44" fontId="6" fillId="0" borderId="20" xfId="1" applyNumberFormat="1" applyFont="1" applyBorder="1" applyAlignment="1">
      <alignment horizontal="center" wrapText="1"/>
    </xf>
    <xf numFmtId="44" fontId="6" fillId="0" borderId="40" xfId="1" applyNumberFormat="1" applyFont="1" applyBorder="1" applyAlignment="1">
      <alignment horizontal="center" wrapText="1"/>
    </xf>
    <xf numFmtId="44" fontId="6" fillId="0" borderId="23" xfId="2" applyBorder="1" applyAlignment="1">
      <alignment horizontal="center" vertical="center" wrapText="1"/>
    </xf>
    <xf numFmtId="44" fontId="6" fillId="0" borderId="24" xfId="2" applyBorder="1" applyAlignment="1">
      <alignment horizontal="center" vertical="center" wrapText="1"/>
    </xf>
    <xf numFmtId="44" fontId="6" fillId="0" borderId="25" xfId="2" applyBorder="1" applyAlignment="1">
      <alignment horizontal="center" vertical="center" wrapText="1"/>
    </xf>
    <xf numFmtId="44" fontId="6" fillId="0" borderId="43" xfId="2" applyBorder="1" applyAlignment="1">
      <alignment horizontal="center" vertical="center" wrapText="1"/>
    </xf>
    <xf numFmtId="44" fontId="6" fillId="0" borderId="0" xfId="2" applyAlignment="1">
      <alignment horizontal="center" vertical="center" wrapText="1"/>
    </xf>
    <xf numFmtId="44" fontId="6" fillId="0" borderId="44" xfId="2" applyBorder="1" applyAlignment="1">
      <alignment horizontal="center" vertical="center" wrapText="1"/>
    </xf>
    <xf numFmtId="44" fontId="6" fillId="0" borderId="29" xfId="2" applyBorder="1" applyAlignment="1">
      <alignment horizontal="center" vertical="center" wrapText="1"/>
    </xf>
    <xf numFmtId="44" fontId="6" fillId="0" borderId="30" xfId="2" applyBorder="1" applyAlignment="1">
      <alignment horizontal="center" vertical="center" wrapText="1"/>
    </xf>
    <xf numFmtId="44" fontId="6" fillId="0" borderId="31" xfId="2" applyBorder="1" applyAlignment="1">
      <alignment horizontal="center" vertical="center" wrapText="1"/>
    </xf>
    <xf numFmtId="0" fontId="5" fillId="0" borderId="41" xfId="1" applyFont="1" applyBorder="1" applyAlignment="1">
      <alignment horizontal="center"/>
    </xf>
    <xf numFmtId="0" fontId="5" fillId="0" borderId="39" xfId="1" applyFont="1" applyBorder="1" applyAlignment="1">
      <alignment horizontal="center"/>
    </xf>
    <xf numFmtId="0" fontId="5" fillId="0" borderId="42" xfId="1" applyFont="1" applyBorder="1" applyAlignment="1">
      <alignment horizontal="center"/>
    </xf>
    <xf numFmtId="0" fontId="16" fillId="0" borderId="43" xfId="1" applyFont="1" applyBorder="1" applyAlignment="1">
      <alignment horizontal="center" vertical="top"/>
    </xf>
    <xf numFmtId="0" fontId="16" fillId="0" borderId="0" xfId="1" applyFont="1" applyAlignment="1">
      <alignment horizontal="center" vertical="top"/>
    </xf>
    <xf numFmtId="0" fontId="16" fillId="0" borderId="44" xfId="1" applyFont="1" applyBorder="1" applyAlignment="1">
      <alignment horizontal="center" vertical="top"/>
    </xf>
    <xf numFmtId="0" fontId="17" fillId="0" borderId="43" xfId="1" applyFont="1" applyBorder="1" applyAlignment="1">
      <alignment horizontal="center" vertical="top"/>
    </xf>
    <xf numFmtId="0" fontId="17" fillId="0" borderId="0" xfId="1" applyFont="1" applyAlignment="1">
      <alignment horizontal="center" vertical="top"/>
    </xf>
    <xf numFmtId="0" fontId="17" fillId="0" borderId="44" xfId="1" applyFont="1" applyBorder="1" applyAlignment="1">
      <alignment horizontal="center" vertical="top"/>
    </xf>
    <xf numFmtId="0" fontId="5" fillId="0" borderId="43" xfId="1" applyFont="1" applyBorder="1" applyAlignment="1" applyProtection="1">
      <alignment horizontal="center"/>
      <protection locked="0"/>
    </xf>
    <xf numFmtId="0" fontId="5" fillId="0" borderId="0" xfId="1" applyFont="1" applyAlignment="1" applyProtection="1">
      <alignment horizontal="center"/>
      <protection locked="0"/>
    </xf>
    <xf numFmtId="0" fontId="5" fillId="0" borderId="44" xfId="1" applyFont="1" applyBorder="1" applyAlignment="1" applyProtection="1">
      <alignment horizontal="center"/>
      <protection locked="0"/>
    </xf>
    <xf numFmtId="0" fontId="0" fillId="0" borderId="6" xfId="1" applyFont="1" applyBorder="1" applyAlignment="1">
      <alignment horizontal="center"/>
    </xf>
    <xf numFmtId="0" fontId="4" fillId="0" borderId="7" xfId="1" applyBorder="1" applyAlignment="1">
      <alignment horizontal="center"/>
    </xf>
    <xf numFmtId="0" fontId="4" fillId="0" borderId="8" xfId="1" applyBorder="1" applyAlignment="1">
      <alignment horizontal="center"/>
    </xf>
    <xf numFmtId="0" fontId="1" fillId="0" borderId="63"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1" fillId="0" borderId="61"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center" vertical="center" wrapText="1"/>
    </xf>
    <xf numFmtId="0" fontId="1" fillId="0" borderId="65" xfId="0" applyFont="1" applyBorder="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horizontal="justify"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0" xfId="0" applyFont="1" applyFill="1" applyBorder="1" applyAlignment="1">
      <alignment horizontal="justify"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 fillId="0" borderId="53" xfId="0" applyFont="1" applyBorder="1" applyAlignment="1">
      <alignment horizontal="left" vertical="center" wrapText="1"/>
    </xf>
    <xf numFmtId="0" fontId="1" fillId="0" borderId="1"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cellXfs>
  <cellStyles count="5">
    <cellStyle name="Currency" xfId="3" builtinId="4"/>
    <cellStyle name="Currency 2" xfId="2" xr:uid="{00000000-0005-0000-0000-000000000000}"/>
    <cellStyle name="Hyperlink" xfId="4"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gerf@jcr-road.com" id="{3E771B2E-EF64-4F19-8F46-B24D1F99406F}" userId="937fdf7e2cfd158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5" dT="2019-08-26T02:53:17.37" personId="{3E771B2E-EF64-4F19-8F46-B24D1F99406F}" id="{CA3AF8BF-747B-4D6C-BD76-48AECDD97FB0}">
    <text>Where is this option on the cost estimate???</text>
  </threadedComment>
  <threadedComment ref="F15" dT="2019-08-26T02:53:57.77" personId="{3E771B2E-EF64-4F19-8F46-B24D1F99406F}" id="{CA1C2295-E0E3-4019-BE82-EC568E105CD6}" parentId="{CA3AF8BF-747B-4D6C-BD76-48AECDD97FB0}">
    <text>What are the lleters refering to in the fudning breakdown.
Maybe add a note on the estimate to inlcude this page as well.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E666-B184-47A3-AA0F-C3A276434D0F}">
  <sheetPr>
    <pageSetUpPr fitToPage="1"/>
  </sheetPr>
  <dimension ref="C2:O98"/>
  <sheetViews>
    <sheetView tabSelected="1" view="pageBreakPreview" zoomScaleNormal="100" zoomScaleSheetLayoutView="100" zoomScalePageLayoutView="70" workbookViewId="0">
      <selection activeCell="H9" sqref="H9"/>
    </sheetView>
  </sheetViews>
  <sheetFormatPr defaultColWidth="9.140625" defaultRowHeight="15" x14ac:dyDescent="0.25"/>
  <cols>
    <col min="1" max="1" width="4.7109375" style="9" customWidth="1"/>
    <col min="2" max="2" width="3.7109375" style="9" customWidth="1"/>
    <col min="3" max="3" width="15.7109375" style="9" customWidth="1"/>
    <col min="4" max="4" width="70.7109375" style="9" customWidth="1"/>
    <col min="5" max="5" width="10.7109375" style="9" customWidth="1"/>
    <col min="6" max="7" width="12.7109375" style="9" customWidth="1"/>
    <col min="8" max="8" width="20.7109375" style="9" customWidth="1"/>
    <col min="9" max="10" width="10.7109375" style="9" customWidth="1"/>
    <col min="11" max="11" width="12.7109375" style="9" customWidth="1"/>
    <col min="12" max="12" width="20.7109375" style="9" customWidth="1"/>
    <col min="13" max="13" width="10.7109375" style="9" customWidth="1"/>
    <col min="14" max="14" width="20.7109375" style="10" customWidth="1"/>
    <col min="15" max="15" width="3.7109375" style="9" customWidth="1"/>
    <col min="16" max="16384" width="9.140625" style="9"/>
  </cols>
  <sheetData>
    <row r="2" spans="3:14" ht="15.75" thickBot="1" x14ac:dyDescent="0.3"/>
    <row r="3" spans="3:14" ht="21.75" thickTop="1" x14ac:dyDescent="0.35">
      <c r="C3" s="130" t="s">
        <v>6</v>
      </c>
      <c r="D3" s="131"/>
      <c r="E3" s="131"/>
      <c r="F3" s="131"/>
      <c r="G3" s="131"/>
      <c r="H3" s="131"/>
      <c r="I3" s="131"/>
      <c r="J3" s="131"/>
      <c r="K3" s="131"/>
      <c r="L3" s="131"/>
      <c r="M3" s="131"/>
      <c r="N3" s="132"/>
    </row>
    <row r="4" spans="3:14" ht="23.25" x14ac:dyDescent="0.25">
      <c r="C4" s="133" t="s">
        <v>76</v>
      </c>
      <c r="D4" s="134"/>
      <c r="E4" s="134"/>
      <c r="F4" s="134"/>
      <c r="G4" s="134"/>
      <c r="H4" s="134"/>
      <c r="I4" s="134"/>
      <c r="J4" s="134"/>
      <c r="K4" s="134"/>
      <c r="L4" s="134"/>
      <c r="M4" s="134"/>
      <c r="N4" s="135"/>
    </row>
    <row r="5" spans="3:14" ht="21" x14ac:dyDescent="0.25">
      <c r="C5" s="136" t="s">
        <v>62</v>
      </c>
      <c r="D5" s="137"/>
      <c r="E5" s="137"/>
      <c r="F5" s="137"/>
      <c r="G5" s="137"/>
      <c r="H5" s="137"/>
      <c r="I5" s="137"/>
      <c r="J5" s="137"/>
      <c r="K5" s="137"/>
      <c r="L5" s="137"/>
      <c r="M5" s="137"/>
      <c r="N5" s="138"/>
    </row>
    <row r="6" spans="3:14" ht="21" x14ac:dyDescent="0.35">
      <c r="C6" s="139" t="s">
        <v>80</v>
      </c>
      <c r="D6" s="140"/>
      <c r="E6" s="140"/>
      <c r="F6" s="140"/>
      <c r="G6" s="140"/>
      <c r="H6" s="140"/>
      <c r="I6" s="140"/>
      <c r="J6" s="140"/>
      <c r="K6" s="140"/>
      <c r="L6" s="140"/>
      <c r="M6" s="140"/>
      <c r="N6" s="141"/>
    </row>
    <row r="7" spans="3:14" ht="15.75" thickBot="1" x14ac:dyDescent="0.3">
      <c r="C7" s="35"/>
      <c r="D7" s="31"/>
      <c r="E7" s="31"/>
      <c r="F7" s="31"/>
      <c r="G7" s="31"/>
      <c r="H7" s="31"/>
      <c r="I7" s="31"/>
      <c r="J7" s="31"/>
      <c r="K7" s="31"/>
      <c r="L7" s="31"/>
      <c r="M7" s="31"/>
      <c r="N7" s="36"/>
    </row>
    <row r="8" spans="3:14" ht="16.5" thickTop="1" thickBot="1" x14ac:dyDescent="0.3">
      <c r="C8" s="35"/>
      <c r="D8" s="31"/>
      <c r="E8" s="142" t="s">
        <v>61</v>
      </c>
      <c r="F8" s="143"/>
      <c r="G8" s="143"/>
      <c r="H8" s="144"/>
      <c r="I8" s="142" t="s">
        <v>7</v>
      </c>
      <c r="J8" s="143"/>
      <c r="K8" s="143"/>
      <c r="L8" s="144"/>
      <c r="M8" s="31"/>
      <c r="N8" s="36"/>
    </row>
    <row r="9" spans="3:14" ht="35.1" customHeight="1" thickTop="1" thickBot="1" x14ac:dyDescent="0.3">
      <c r="C9" s="37" t="s">
        <v>8</v>
      </c>
      <c r="D9" s="38" t="s">
        <v>9</v>
      </c>
      <c r="E9" s="39" t="s">
        <v>10</v>
      </c>
      <c r="F9" s="40" t="s">
        <v>11</v>
      </c>
      <c r="G9" s="41" t="s">
        <v>12</v>
      </c>
      <c r="H9" s="42" t="s">
        <v>13</v>
      </c>
      <c r="I9" s="39" t="s">
        <v>10</v>
      </c>
      <c r="J9" s="40" t="s">
        <v>11</v>
      </c>
      <c r="K9" s="41" t="s">
        <v>12</v>
      </c>
      <c r="L9" s="42" t="s">
        <v>13</v>
      </c>
      <c r="M9" s="43" t="s">
        <v>14</v>
      </c>
      <c r="N9" s="44" t="s">
        <v>15</v>
      </c>
    </row>
    <row r="10" spans="3:14" ht="19.899999999999999" customHeight="1" x14ac:dyDescent="0.25">
      <c r="C10" s="13"/>
      <c r="D10" s="45"/>
      <c r="E10" s="13"/>
      <c r="F10" s="46"/>
      <c r="G10" s="14"/>
      <c r="H10" s="47">
        <f>G10*E10</f>
        <v>0</v>
      </c>
      <c r="I10" s="13"/>
      <c r="J10" s="46"/>
      <c r="K10" s="14"/>
      <c r="L10" s="47">
        <f>+I10*K10</f>
        <v>0</v>
      </c>
      <c r="M10" s="48">
        <f>SUM(E10,I10)</f>
        <v>0</v>
      </c>
      <c r="N10" s="49">
        <f>SUM(H10,L10)</f>
        <v>0</v>
      </c>
    </row>
    <row r="11" spans="3:14" ht="19.899999999999999" customHeight="1" x14ac:dyDescent="0.25">
      <c r="C11" s="13"/>
      <c r="D11" s="15"/>
      <c r="E11" s="13"/>
      <c r="F11" s="16"/>
      <c r="G11" s="14"/>
      <c r="H11" s="47">
        <f>G11*E11</f>
        <v>0</v>
      </c>
      <c r="I11" s="13"/>
      <c r="J11" s="16"/>
      <c r="K11" s="17"/>
      <c r="L11" s="47">
        <f>+I11*K11</f>
        <v>0</v>
      </c>
      <c r="M11" s="48">
        <f>SUM(E11,I11)</f>
        <v>0</v>
      </c>
      <c r="N11" s="49">
        <f>SUM(H11,L11)</f>
        <v>0</v>
      </c>
    </row>
    <row r="12" spans="3:14" ht="19.899999999999999" customHeight="1" x14ac:dyDescent="0.25">
      <c r="C12" s="13"/>
      <c r="D12" s="15"/>
      <c r="E12" s="13"/>
      <c r="F12" s="16"/>
      <c r="G12" s="14"/>
      <c r="H12" s="47">
        <f t="shared" ref="H12:H52" si="0">G12*E12</f>
        <v>0</v>
      </c>
      <c r="I12" s="13"/>
      <c r="J12" s="16"/>
      <c r="K12" s="17"/>
      <c r="L12" s="47">
        <f t="shared" ref="L12:L52" si="1">+I12*K12</f>
        <v>0</v>
      </c>
      <c r="M12" s="48">
        <f t="shared" ref="M12:M52" si="2">SUM(E12,I12)</f>
        <v>0</v>
      </c>
      <c r="N12" s="49">
        <f t="shared" ref="N12:N52" si="3">SUM(H12,L12)</f>
        <v>0</v>
      </c>
    </row>
    <row r="13" spans="3:14" ht="19.899999999999999" customHeight="1" x14ac:dyDescent="0.25">
      <c r="C13" s="13"/>
      <c r="D13" s="15"/>
      <c r="E13" s="13"/>
      <c r="F13" s="16"/>
      <c r="G13" s="14"/>
      <c r="H13" s="47">
        <f t="shared" si="0"/>
        <v>0</v>
      </c>
      <c r="I13" s="13"/>
      <c r="J13" s="16"/>
      <c r="K13" s="17"/>
      <c r="L13" s="47">
        <f t="shared" si="1"/>
        <v>0</v>
      </c>
      <c r="M13" s="48">
        <f t="shared" si="2"/>
        <v>0</v>
      </c>
      <c r="N13" s="49">
        <f t="shared" si="3"/>
        <v>0</v>
      </c>
    </row>
    <row r="14" spans="3:14" ht="19.899999999999999" customHeight="1" x14ac:dyDescent="0.25">
      <c r="C14" s="13"/>
      <c r="D14" s="15"/>
      <c r="E14" s="13"/>
      <c r="F14" s="16"/>
      <c r="G14" s="14"/>
      <c r="H14" s="47">
        <f t="shared" si="0"/>
        <v>0</v>
      </c>
      <c r="I14" s="13"/>
      <c r="J14" s="16"/>
      <c r="K14" s="17"/>
      <c r="L14" s="47">
        <f t="shared" si="1"/>
        <v>0</v>
      </c>
      <c r="M14" s="48">
        <f t="shared" si="2"/>
        <v>0</v>
      </c>
      <c r="N14" s="49">
        <f t="shared" si="3"/>
        <v>0</v>
      </c>
    </row>
    <row r="15" spans="3:14" ht="19.899999999999999" customHeight="1" x14ac:dyDescent="0.25">
      <c r="C15" s="13"/>
      <c r="D15" s="15"/>
      <c r="E15" s="13"/>
      <c r="F15" s="16"/>
      <c r="G15" s="14"/>
      <c r="H15" s="47">
        <f t="shared" si="0"/>
        <v>0</v>
      </c>
      <c r="I15" s="13"/>
      <c r="J15" s="16"/>
      <c r="K15" s="17"/>
      <c r="L15" s="47">
        <f t="shared" si="1"/>
        <v>0</v>
      </c>
      <c r="M15" s="48">
        <f t="shared" si="2"/>
        <v>0</v>
      </c>
      <c r="N15" s="49">
        <f t="shared" si="3"/>
        <v>0</v>
      </c>
    </row>
    <row r="16" spans="3:14" ht="19.899999999999999" customHeight="1" x14ac:dyDescent="0.25">
      <c r="C16" s="13"/>
      <c r="D16" s="15"/>
      <c r="E16" s="13"/>
      <c r="F16" s="16"/>
      <c r="G16" s="14"/>
      <c r="H16" s="50">
        <v>0</v>
      </c>
      <c r="I16" s="13"/>
      <c r="J16" s="16"/>
      <c r="K16" s="17"/>
      <c r="L16" s="50">
        <v>0</v>
      </c>
      <c r="M16" s="48">
        <f t="shared" si="2"/>
        <v>0</v>
      </c>
      <c r="N16" s="49">
        <f t="shared" si="3"/>
        <v>0</v>
      </c>
    </row>
    <row r="17" spans="3:14" ht="19.899999999999999" customHeight="1" x14ac:dyDescent="0.25">
      <c r="C17" s="13"/>
      <c r="D17" s="15"/>
      <c r="E17" s="13"/>
      <c r="F17" s="16"/>
      <c r="G17" s="14"/>
      <c r="H17" s="47">
        <f t="shared" si="0"/>
        <v>0</v>
      </c>
      <c r="I17" s="13"/>
      <c r="J17" s="16"/>
      <c r="K17" s="17"/>
      <c r="L17" s="47">
        <f t="shared" si="1"/>
        <v>0</v>
      </c>
      <c r="M17" s="48">
        <f t="shared" si="2"/>
        <v>0</v>
      </c>
      <c r="N17" s="49">
        <f t="shared" si="3"/>
        <v>0</v>
      </c>
    </row>
    <row r="18" spans="3:14" ht="19.899999999999999" customHeight="1" x14ac:dyDescent="0.25">
      <c r="C18" s="13"/>
      <c r="D18" s="15"/>
      <c r="E18" s="13"/>
      <c r="F18" s="16"/>
      <c r="G18" s="14"/>
      <c r="H18" s="47">
        <f t="shared" si="0"/>
        <v>0</v>
      </c>
      <c r="I18" s="13"/>
      <c r="J18" s="16"/>
      <c r="K18" s="17"/>
      <c r="L18" s="47">
        <f t="shared" si="1"/>
        <v>0</v>
      </c>
      <c r="M18" s="48">
        <f t="shared" si="2"/>
        <v>0</v>
      </c>
      <c r="N18" s="49">
        <f t="shared" si="3"/>
        <v>0</v>
      </c>
    </row>
    <row r="19" spans="3:14" ht="19.899999999999999" customHeight="1" x14ac:dyDescent="0.25">
      <c r="C19" s="13"/>
      <c r="D19" s="15"/>
      <c r="E19" s="13"/>
      <c r="F19" s="16"/>
      <c r="G19" s="14"/>
      <c r="H19" s="47">
        <f t="shared" si="0"/>
        <v>0</v>
      </c>
      <c r="I19" s="13"/>
      <c r="J19" s="16"/>
      <c r="K19" s="17"/>
      <c r="L19" s="47">
        <f t="shared" si="1"/>
        <v>0</v>
      </c>
      <c r="M19" s="48">
        <f t="shared" si="2"/>
        <v>0</v>
      </c>
      <c r="N19" s="49">
        <f t="shared" si="3"/>
        <v>0</v>
      </c>
    </row>
    <row r="20" spans="3:14" ht="19.899999999999999" customHeight="1" x14ac:dyDescent="0.25">
      <c r="C20" s="13"/>
      <c r="D20" s="15"/>
      <c r="E20" s="13"/>
      <c r="F20" s="16"/>
      <c r="G20" s="14"/>
      <c r="H20" s="47">
        <f t="shared" si="0"/>
        <v>0</v>
      </c>
      <c r="I20" s="13"/>
      <c r="J20" s="16"/>
      <c r="K20" s="17"/>
      <c r="L20" s="47">
        <f t="shared" si="1"/>
        <v>0</v>
      </c>
      <c r="M20" s="48">
        <f t="shared" si="2"/>
        <v>0</v>
      </c>
      <c r="N20" s="49">
        <f t="shared" si="3"/>
        <v>0</v>
      </c>
    </row>
    <row r="21" spans="3:14" ht="19.899999999999999" customHeight="1" x14ac:dyDescent="0.25">
      <c r="C21" s="13"/>
      <c r="D21" s="15"/>
      <c r="E21" s="13"/>
      <c r="F21" s="16"/>
      <c r="G21" s="14"/>
      <c r="H21" s="47">
        <f t="shared" si="0"/>
        <v>0</v>
      </c>
      <c r="I21" s="13"/>
      <c r="J21" s="16"/>
      <c r="K21" s="17"/>
      <c r="L21" s="47">
        <f t="shared" si="1"/>
        <v>0</v>
      </c>
      <c r="M21" s="48">
        <f t="shared" si="2"/>
        <v>0</v>
      </c>
      <c r="N21" s="49">
        <f t="shared" si="3"/>
        <v>0</v>
      </c>
    </row>
    <row r="22" spans="3:14" ht="19.899999999999999" customHeight="1" x14ac:dyDescent="0.25">
      <c r="C22" s="13"/>
      <c r="D22" s="15"/>
      <c r="E22" s="13"/>
      <c r="F22" s="16"/>
      <c r="G22" s="14"/>
      <c r="H22" s="47">
        <f t="shared" si="0"/>
        <v>0</v>
      </c>
      <c r="I22" s="13"/>
      <c r="J22" s="16"/>
      <c r="K22" s="17"/>
      <c r="L22" s="47">
        <f t="shared" si="1"/>
        <v>0</v>
      </c>
      <c r="M22" s="48">
        <f t="shared" si="2"/>
        <v>0</v>
      </c>
      <c r="N22" s="49">
        <f t="shared" si="3"/>
        <v>0</v>
      </c>
    </row>
    <row r="23" spans="3:14" ht="19.899999999999999" customHeight="1" x14ac:dyDescent="0.25">
      <c r="C23" s="13"/>
      <c r="D23" s="15"/>
      <c r="E23" s="13"/>
      <c r="F23" s="16"/>
      <c r="G23" s="14"/>
      <c r="H23" s="47">
        <f t="shared" si="0"/>
        <v>0</v>
      </c>
      <c r="I23" s="13"/>
      <c r="J23" s="16"/>
      <c r="K23" s="17"/>
      <c r="L23" s="47">
        <f t="shared" si="1"/>
        <v>0</v>
      </c>
      <c r="M23" s="48">
        <f t="shared" si="2"/>
        <v>0</v>
      </c>
      <c r="N23" s="49">
        <f t="shared" si="3"/>
        <v>0</v>
      </c>
    </row>
    <row r="24" spans="3:14" ht="19.899999999999999" customHeight="1" x14ac:dyDescent="0.25">
      <c r="C24" s="13"/>
      <c r="D24" s="15"/>
      <c r="E24" s="13"/>
      <c r="F24" s="16"/>
      <c r="G24" s="14"/>
      <c r="H24" s="47">
        <f t="shared" si="0"/>
        <v>0</v>
      </c>
      <c r="I24" s="13"/>
      <c r="J24" s="16"/>
      <c r="K24" s="17"/>
      <c r="L24" s="47">
        <f t="shared" si="1"/>
        <v>0</v>
      </c>
      <c r="M24" s="48">
        <f t="shared" si="2"/>
        <v>0</v>
      </c>
      <c r="N24" s="49">
        <f t="shared" si="3"/>
        <v>0</v>
      </c>
    </row>
    <row r="25" spans="3:14" ht="19.899999999999999" customHeight="1" x14ac:dyDescent="0.25">
      <c r="C25" s="13"/>
      <c r="D25" s="15"/>
      <c r="E25" s="13"/>
      <c r="F25" s="16"/>
      <c r="G25" s="14"/>
      <c r="H25" s="47">
        <f t="shared" si="0"/>
        <v>0</v>
      </c>
      <c r="I25" s="13"/>
      <c r="J25" s="16"/>
      <c r="K25" s="17"/>
      <c r="L25" s="47">
        <f t="shared" si="1"/>
        <v>0</v>
      </c>
      <c r="M25" s="48">
        <f t="shared" si="2"/>
        <v>0</v>
      </c>
      <c r="N25" s="49">
        <f t="shared" si="3"/>
        <v>0</v>
      </c>
    </row>
    <row r="26" spans="3:14" ht="19.899999999999999" customHeight="1" x14ac:dyDescent="0.25">
      <c r="C26" s="13"/>
      <c r="D26" s="15"/>
      <c r="E26" s="13"/>
      <c r="F26" s="16"/>
      <c r="G26" s="14"/>
      <c r="H26" s="47">
        <f t="shared" si="0"/>
        <v>0</v>
      </c>
      <c r="I26" s="13"/>
      <c r="J26" s="16"/>
      <c r="K26" s="17"/>
      <c r="L26" s="47">
        <f t="shared" si="1"/>
        <v>0</v>
      </c>
      <c r="M26" s="48">
        <f t="shared" si="2"/>
        <v>0</v>
      </c>
      <c r="N26" s="49">
        <f t="shared" si="3"/>
        <v>0</v>
      </c>
    </row>
    <row r="27" spans="3:14" ht="19.899999999999999" customHeight="1" x14ac:dyDescent="0.25">
      <c r="C27" s="13"/>
      <c r="D27" s="15"/>
      <c r="E27" s="13"/>
      <c r="F27" s="16"/>
      <c r="G27" s="14"/>
      <c r="H27" s="47">
        <f t="shared" si="0"/>
        <v>0</v>
      </c>
      <c r="I27" s="13"/>
      <c r="J27" s="16"/>
      <c r="K27" s="17"/>
      <c r="L27" s="47">
        <f t="shared" si="1"/>
        <v>0</v>
      </c>
      <c r="M27" s="48">
        <f t="shared" si="2"/>
        <v>0</v>
      </c>
      <c r="N27" s="49">
        <f t="shared" si="3"/>
        <v>0</v>
      </c>
    </row>
    <row r="28" spans="3:14" ht="19.899999999999999" customHeight="1" x14ac:dyDescent="0.25">
      <c r="C28" s="13"/>
      <c r="D28" s="15"/>
      <c r="E28" s="13"/>
      <c r="F28" s="16"/>
      <c r="G28" s="14"/>
      <c r="H28" s="47">
        <f t="shared" si="0"/>
        <v>0</v>
      </c>
      <c r="I28" s="13"/>
      <c r="J28" s="16"/>
      <c r="K28" s="17"/>
      <c r="L28" s="47">
        <f t="shared" si="1"/>
        <v>0</v>
      </c>
      <c r="M28" s="48">
        <f t="shared" si="2"/>
        <v>0</v>
      </c>
      <c r="N28" s="49">
        <f t="shared" si="3"/>
        <v>0</v>
      </c>
    </row>
    <row r="29" spans="3:14" ht="19.899999999999999" customHeight="1" x14ac:dyDescent="0.25">
      <c r="C29" s="13"/>
      <c r="D29" s="15"/>
      <c r="E29" s="13"/>
      <c r="F29" s="16"/>
      <c r="G29" s="14"/>
      <c r="H29" s="47">
        <f t="shared" si="0"/>
        <v>0</v>
      </c>
      <c r="I29" s="13"/>
      <c r="J29" s="16"/>
      <c r="K29" s="17"/>
      <c r="L29" s="47">
        <f t="shared" si="1"/>
        <v>0</v>
      </c>
      <c r="M29" s="48">
        <f t="shared" si="2"/>
        <v>0</v>
      </c>
      <c r="N29" s="49">
        <f t="shared" si="3"/>
        <v>0</v>
      </c>
    </row>
    <row r="30" spans="3:14" ht="19.899999999999999" customHeight="1" x14ac:dyDescent="0.25">
      <c r="C30" s="13"/>
      <c r="D30" s="15"/>
      <c r="E30" s="13"/>
      <c r="F30" s="16"/>
      <c r="G30" s="14"/>
      <c r="H30" s="47">
        <f t="shared" si="0"/>
        <v>0</v>
      </c>
      <c r="I30" s="13"/>
      <c r="J30" s="16"/>
      <c r="K30" s="17"/>
      <c r="L30" s="47">
        <f t="shared" si="1"/>
        <v>0</v>
      </c>
      <c r="M30" s="48">
        <f t="shared" si="2"/>
        <v>0</v>
      </c>
      <c r="N30" s="49">
        <f t="shared" si="3"/>
        <v>0</v>
      </c>
    </row>
    <row r="31" spans="3:14" ht="19.899999999999999" customHeight="1" x14ac:dyDescent="0.25">
      <c r="C31" s="13"/>
      <c r="D31" s="15"/>
      <c r="E31" s="13"/>
      <c r="F31" s="16"/>
      <c r="G31" s="14"/>
      <c r="H31" s="47">
        <f t="shared" si="0"/>
        <v>0</v>
      </c>
      <c r="I31" s="13"/>
      <c r="J31" s="16"/>
      <c r="K31" s="17"/>
      <c r="L31" s="47">
        <f t="shared" si="1"/>
        <v>0</v>
      </c>
      <c r="M31" s="48">
        <f t="shared" si="2"/>
        <v>0</v>
      </c>
      <c r="N31" s="49">
        <f t="shared" si="3"/>
        <v>0</v>
      </c>
    </row>
    <row r="32" spans="3:14" ht="19.899999999999999" customHeight="1" x14ac:dyDescent="0.25">
      <c r="C32" s="13"/>
      <c r="D32" s="15"/>
      <c r="E32" s="13"/>
      <c r="F32" s="16"/>
      <c r="G32" s="14"/>
      <c r="H32" s="47">
        <f t="shared" si="0"/>
        <v>0</v>
      </c>
      <c r="I32" s="13"/>
      <c r="J32" s="16"/>
      <c r="K32" s="17"/>
      <c r="L32" s="47">
        <f t="shared" si="1"/>
        <v>0</v>
      </c>
      <c r="M32" s="48">
        <f t="shared" si="2"/>
        <v>0</v>
      </c>
      <c r="N32" s="49">
        <f t="shared" si="3"/>
        <v>0</v>
      </c>
    </row>
    <row r="33" spans="3:14" ht="19.899999999999999" customHeight="1" x14ac:dyDescent="0.25">
      <c r="C33" s="13"/>
      <c r="D33" s="15"/>
      <c r="E33" s="13"/>
      <c r="F33" s="16"/>
      <c r="G33" s="14"/>
      <c r="H33" s="47">
        <f t="shared" si="0"/>
        <v>0</v>
      </c>
      <c r="I33" s="13"/>
      <c r="J33" s="16"/>
      <c r="K33" s="17"/>
      <c r="L33" s="47">
        <f t="shared" si="1"/>
        <v>0</v>
      </c>
      <c r="M33" s="48">
        <f t="shared" si="2"/>
        <v>0</v>
      </c>
      <c r="N33" s="49">
        <f t="shared" si="3"/>
        <v>0</v>
      </c>
    </row>
    <row r="34" spans="3:14" ht="19.899999999999999" customHeight="1" x14ac:dyDescent="0.25">
      <c r="C34" s="13"/>
      <c r="D34" s="15"/>
      <c r="E34" s="13"/>
      <c r="F34" s="16"/>
      <c r="G34" s="14"/>
      <c r="H34" s="47">
        <f t="shared" si="0"/>
        <v>0</v>
      </c>
      <c r="I34" s="13"/>
      <c r="J34" s="16"/>
      <c r="K34" s="17"/>
      <c r="L34" s="47">
        <f t="shared" si="1"/>
        <v>0</v>
      </c>
      <c r="M34" s="48">
        <f t="shared" si="2"/>
        <v>0</v>
      </c>
      <c r="N34" s="49">
        <f t="shared" si="3"/>
        <v>0</v>
      </c>
    </row>
    <row r="35" spans="3:14" ht="19.899999999999999" customHeight="1" x14ac:dyDescent="0.25">
      <c r="C35" s="13"/>
      <c r="D35" s="15"/>
      <c r="E35" s="13"/>
      <c r="F35" s="16"/>
      <c r="G35" s="14"/>
      <c r="H35" s="47">
        <f t="shared" si="0"/>
        <v>0</v>
      </c>
      <c r="I35" s="13"/>
      <c r="J35" s="16"/>
      <c r="K35" s="17"/>
      <c r="L35" s="47">
        <f t="shared" si="1"/>
        <v>0</v>
      </c>
      <c r="M35" s="48">
        <f t="shared" si="2"/>
        <v>0</v>
      </c>
      <c r="N35" s="49">
        <f t="shared" si="3"/>
        <v>0</v>
      </c>
    </row>
    <row r="36" spans="3:14" ht="19.899999999999999" customHeight="1" x14ac:dyDescent="0.25">
      <c r="C36" s="13"/>
      <c r="D36" s="15"/>
      <c r="E36" s="13"/>
      <c r="F36" s="16"/>
      <c r="G36" s="14"/>
      <c r="H36" s="47">
        <f t="shared" si="0"/>
        <v>0</v>
      </c>
      <c r="I36" s="13"/>
      <c r="J36" s="16"/>
      <c r="K36" s="17"/>
      <c r="L36" s="47">
        <f t="shared" si="1"/>
        <v>0</v>
      </c>
      <c r="M36" s="48">
        <f t="shared" si="2"/>
        <v>0</v>
      </c>
      <c r="N36" s="49">
        <f t="shared" si="3"/>
        <v>0</v>
      </c>
    </row>
    <row r="37" spans="3:14" ht="19.899999999999999" customHeight="1" x14ac:dyDescent="0.25">
      <c r="C37" s="13"/>
      <c r="D37" s="15"/>
      <c r="E37" s="13"/>
      <c r="F37" s="16"/>
      <c r="G37" s="14"/>
      <c r="H37" s="47">
        <f t="shared" si="0"/>
        <v>0</v>
      </c>
      <c r="I37" s="13"/>
      <c r="J37" s="16"/>
      <c r="K37" s="17"/>
      <c r="L37" s="47">
        <f t="shared" si="1"/>
        <v>0</v>
      </c>
      <c r="M37" s="48">
        <f t="shared" si="2"/>
        <v>0</v>
      </c>
      <c r="N37" s="49">
        <f t="shared" si="3"/>
        <v>0</v>
      </c>
    </row>
    <row r="38" spans="3:14" ht="19.899999999999999" customHeight="1" x14ac:dyDescent="0.25">
      <c r="C38" s="13"/>
      <c r="D38" s="15"/>
      <c r="E38" s="13"/>
      <c r="F38" s="16"/>
      <c r="G38" s="14"/>
      <c r="H38" s="47">
        <f t="shared" si="0"/>
        <v>0</v>
      </c>
      <c r="I38" s="13"/>
      <c r="J38" s="16"/>
      <c r="K38" s="17"/>
      <c r="L38" s="47">
        <f t="shared" si="1"/>
        <v>0</v>
      </c>
      <c r="M38" s="48">
        <f t="shared" si="2"/>
        <v>0</v>
      </c>
      <c r="N38" s="49">
        <f t="shared" si="3"/>
        <v>0</v>
      </c>
    </row>
    <row r="39" spans="3:14" ht="19.899999999999999" customHeight="1" x14ac:dyDescent="0.25">
      <c r="C39" s="13"/>
      <c r="D39" s="15"/>
      <c r="E39" s="13"/>
      <c r="F39" s="16"/>
      <c r="G39" s="14"/>
      <c r="H39" s="47">
        <f t="shared" si="0"/>
        <v>0</v>
      </c>
      <c r="I39" s="13"/>
      <c r="J39" s="16"/>
      <c r="K39" s="17"/>
      <c r="L39" s="47">
        <f t="shared" si="1"/>
        <v>0</v>
      </c>
      <c r="M39" s="48">
        <f t="shared" si="2"/>
        <v>0</v>
      </c>
      <c r="N39" s="49">
        <f t="shared" si="3"/>
        <v>0</v>
      </c>
    </row>
    <row r="40" spans="3:14" ht="19.899999999999999" customHeight="1" x14ac:dyDescent="0.25">
      <c r="C40" s="13"/>
      <c r="D40" s="15"/>
      <c r="E40" s="13"/>
      <c r="F40" s="16"/>
      <c r="G40" s="14"/>
      <c r="H40" s="47">
        <f t="shared" si="0"/>
        <v>0</v>
      </c>
      <c r="I40" s="13"/>
      <c r="J40" s="16"/>
      <c r="K40" s="17"/>
      <c r="L40" s="47">
        <f t="shared" si="1"/>
        <v>0</v>
      </c>
      <c r="M40" s="48">
        <f t="shared" si="2"/>
        <v>0</v>
      </c>
      <c r="N40" s="49">
        <f t="shared" si="3"/>
        <v>0</v>
      </c>
    </row>
    <row r="41" spans="3:14" ht="19.899999999999999" customHeight="1" x14ac:dyDescent="0.25">
      <c r="C41" s="13"/>
      <c r="D41" s="15"/>
      <c r="E41" s="13"/>
      <c r="F41" s="16"/>
      <c r="G41" s="14"/>
      <c r="H41" s="47">
        <f t="shared" si="0"/>
        <v>0</v>
      </c>
      <c r="I41" s="13"/>
      <c r="J41" s="16"/>
      <c r="K41" s="17"/>
      <c r="L41" s="47">
        <f t="shared" si="1"/>
        <v>0</v>
      </c>
      <c r="M41" s="48">
        <f t="shared" si="2"/>
        <v>0</v>
      </c>
      <c r="N41" s="49">
        <f t="shared" si="3"/>
        <v>0</v>
      </c>
    </row>
    <row r="42" spans="3:14" ht="19.899999999999999" customHeight="1" x14ac:dyDescent="0.25">
      <c r="C42" s="13"/>
      <c r="D42" s="15"/>
      <c r="E42" s="13"/>
      <c r="F42" s="16"/>
      <c r="G42" s="14"/>
      <c r="H42" s="47">
        <f t="shared" si="0"/>
        <v>0</v>
      </c>
      <c r="I42" s="13"/>
      <c r="J42" s="16"/>
      <c r="K42" s="17"/>
      <c r="L42" s="47">
        <f t="shared" si="1"/>
        <v>0</v>
      </c>
      <c r="M42" s="48">
        <f t="shared" si="2"/>
        <v>0</v>
      </c>
      <c r="N42" s="49">
        <f t="shared" si="3"/>
        <v>0</v>
      </c>
    </row>
    <row r="43" spans="3:14" ht="19.899999999999999" customHeight="1" x14ac:dyDescent="0.25">
      <c r="C43" s="13"/>
      <c r="D43" s="15"/>
      <c r="E43" s="13"/>
      <c r="F43" s="16"/>
      <c r="G43" s="14"/>
      <c r="H43" s="47">
        <f t="shared" si="0"/>
        <v>0</v>
      </c>
      <c r="I43" s="13"/>
      <c r="J43" s="16"/>
      <c r="K43" s="17"/>
      <c r="L43" s="47">
        <f t="shared" si="1"/>
        <v>0</v>
      </c>
      <c r="M43" s="48">
        <f t="shared" si="2"/>
        <v>0</v>
      </c>
      <c r="N43" s="49">
        <f t="shared" si="3"/>
        <v>0</v>
      </c>
    </row>
    <row r="44" spans="3:14" ht="19.899999999999999" customHeight="1" x14ac:dyDescent="0.25">
      <c r="C44" s="13"/>
      <c r="D44" s="15"/>
      <c r="E44" s="13"/>
      <c r="F44" s="16"/>
      <c r="G44" s="14"/>
      <c r="H44" s="47">
        <f t="shared" si="0"/>
        <v>0</v>
      </c>
      <c r="I44" s="13"/>
      <c r="J44" s="16"/>
      <c r="K44" s="17"/>
      <c r="L44" s="47">
        <f t="shared" si="1"/>
        <v>0</v>
      </c>
      <c r="M44" s="48">
        <f t="shared" si="2"/>
        <v>0</v>
      </c>
      <c r="N44" s="49">
        <f t="shared" si="3"/>
        <v>0</v>
      </c>
    </row>
    <row r="45" spans="3:14" ht="19.899999999999999" customHeight="1" x14ac:dyDescent="0.25">
      <c r="C45" s="13"/>
      <c r="D45" s="15"/>
      <c r="E45" s="13"/>
      <c r="F45" s="16"/>
      <c r="G45" s="14"/>
      <c r="H45" s="47">
        <f t="shared" si="0"/>
        <v>0</v>
      </c>
      <c r="I45" s="13"/>
      <c r="J45" s="16"/>
      <c r="K45" s="17"/>
      <c r="L45" s="47">
        <f t="shared" si="1"/>
        <v>0</v>
      </c>
      <c r="M45" s="48">
        <f t="shared" si="2"/>
        <v>0</v>
      </c>
      <c r="N45" s="49">
        <f t="shared" si="3"/>
        <v>0</v>
      </c>
    </row>
    <row r="46" spans="3:14" ht="19.899999999999999" customHeight="1" x14ac:dyDescent="0.25">
      <c r="C46" s="13"/>
      <c r="D46" s="15"/>
      <c r="E46" s="13"/>
      <c r="F46" s="16"/>
      <c r="G46" s="14"/>
      <c r="H46" s="47">
        <f t="shared" si="0"/>
        <v>0</v>
      </c>
      <c r="I46" s="13"/>
      <c r="J46" s="16"/>
      <c r="K46" s="17"/>
      <c r="L46" s="47">
        <f t="shared" si="1"/>
        <v>0</v>
      </c>
      <c r="M46" s="48">
        <f t="shared" si="2"/>
        <v>0</v>
      </c>
      <c r="N46" s="49">
        <f t="shared" si="3"/>
        <v>0</v>
      </c>
    </row>
    <row r="47" spans="3:14" ht="19.899999999999999" customHeight="1" x14ac:dyDescent="0.25">
      <c r="C47" s="13"/>
      <c r="D47" s="15"/>
      <c r="E47" s="13"/>
      <c r="F47" s="16"/>
      <c r="G47" s="14"/>
      <c r="H47" s="47">
        <f t="shared" si="0"/>
        <v>0</v>
      </c>
      <c r="I47" s="13"/>
      <c r="J47" s="16"/>
      <c r="K47" s="17"/>
      <c r="L47" s="47">
        <f t="shared" si="1"/>
        <v>0</v>
      </c>
      <c r="M47" s="48">
        <f t="shared" si="2"/>
        <v>0</v>
      </c>
      <c r="N47" s="49">
        <f t="shared" si="3"/>
        <v>0</v>
      </c>
    </row>
    <row r="48" spans="3:14" ht="19.899999999999999" customHeight="1" x14ac:dyDescent="0.25">
      <c r="C48" s="13"/>
      <c r="D48" s="15"/>
      <c r="E48" s="13"/>
      <c r="F48" s="16"/>
      <c r="G48" s="14"/>
      <c r="H48" s="47">
        <f t="shared" si="0"/>
        <v>0</v>
      </c>
      <c r="I48" s="13"/>
      <c r="J48" s="16"/>
      <c r="K48" s="17"/>
      <c r="L48" s="47">
        <f t="shared" si="1"/>
        <v>0</v>
      </c>
      <c r="M48" s="48">
        <f t="shared" si="2"/>
        <v>0</v>
      </c>
      <c r="N48" s="49">
        <f t="shared" si="3"/>
        <v>0</v>
      </c>
    </row>
    <row r="49" spans="3:14" ht="19.899999999999999" customHeight="1" x14ac:dyDescent="0.25">
      <c r="C49" s="13"/>
      <c r="D49" s="15"/>
      <c r="E49" s="13"/>
      <c r="F49" s="16"/>
      <c r="G49" s="14"/>
      <c r="H49" s="47">
        <f t="shared" si="0"/>
        <v>0</v>
      </c>
      <c r="I49" s="13"/>
      <c r="J49" s="16"/>
      <c r="K49" s="17"/>
      <c r="L49" s="47">
        <f t="shared" si="1"/>
        <v>0</v>
      </c>
      <c r="M49" s="48">
        <f t="shared" si="2"/>
        <v>0</v>
      </c>
      <c r="N49" s="49">
        <f t="shared" si="3"/>
        <v>0</v>
      </c>
    </row>
    <row r="50" spans="3:14" ht="19.899999999999999" customHeight="1" x14ac:dyDescent="0.25">
      <c r="C50" s="13"/>
      <c r="D50" s="15"/>
      <c r="E50" s="13"/>
      <c r="F50" s="16"/>
      <c r="G50" s="14"/>
      <c r="H50" s="47">
        <f t="shared" si="0"/>
        <v>0</v>
      </c>
      <c r="I50" s="13"/>
      <c r="J50" s="16"/>
      <c r="K50" s="17"/>
      <c r="L50" s="47">
        <f t="shared" si="1"/>
        <v>0</v>
      </c>
      <c r="M50" s="48">
        <f t="shared" si="2"/>
        <v>0</v>
      </c>
      <c r="N50" s="49">
        <f t="shared" si="3"/>
        <v>0</v>
      </c>
    </row>
    <row r="51" spans="3:14" ht="19.899999999999999" customHeight="1" x14ac:dyDescent="0.25">
      <c r="C51" s="13"/>
      <c r="D51" s="15"/>
      <c r="E51" s="13"/>
      <c r="F51" s="16"/>
      <c r="G51" s="14"/>
      <c r="H51" s="47">
        <f t="shared" si="0"/>
        <v>0</v>
      </c>
      <c r="I51" s="13"/>
      <c r="J51" s="16"/>
      <c r="K51" s="17"/>
      <c r="L51" s="47">
        <f t="shared" si="1"/>
        <v>0</v>
      </c>
      <c r="M51" s="48">
        <f t="shared" si="2"/>
        <v>0</v>
      </c>
      <c r="N51" s="49">
        <f t="shared" si="3"/>
        <v>0</v>
      </c>
    </row>
    <row r="52" spans="3:14" ht="19.899999999999999" customHeight="1" x14ac:dyDescent="0.25">
      <c r="C52" s="13"/>
      <c r="D52" s="15"/>
      <c r="E52" s="13"/>
      <c r="F52" s="16"/>
      <c r="G52" s="14"/>
      <c r="H52" s="47">
        <f t="shared" si="0"/>
        <v>0</v>
      </c>
      <c r="I52" s="13"/>
      <c r="J52" s="16"/>
      <c r="K52" s="17"/>
      <c r="L52" s="47">
        <f t="shared" si="1"/>
        <v>0</v>
      </c>
      <c r="M52" s="48">
        <f t="shared" si="2"/>
        <v>0</v>
      </c>
      <c r="N52" s="49">
        <f t="shared" si="3"/>
        <v>0</v>
      </c>
    </row>
    <row r="53" spans="3:14" x14ac:dyDescent="0.25">
      <c r="C53" s="51"/>
      <c r="D53" s="52"/>
      <c r="E53" s="52"/>
      <c r="F53" s="52"/>
      <c r="G53" s="52"/>
      <c r="H53" s="52"/>
      <c r="I53" s="52"/>
      <c r="J53" s="52"/>
      <c r="K53" s="52"/>
      <c r="L53" s="52"/>
      <c r="M53" s="52"/>
      <c r="N53" s="53"/>
    </row>
    <row r="54" spans="3:14" ht="17.25" customHeight="1" x14ac:dyDescent="0.25">
      <c r="C54" s="51"/>
      <c r="D54" s="53"/>
      <c r="E54" s="116" t="s">
        <v>82</v>
      </c>
      <c r="F54" s="117"/>
      <c r="G54" s="118"/>
      <c r="H54" s="47">
        <f>SUM(H10:H52)</f>
        <v>0</v>
      </c>
      <c r="I54" s="116" t="s">
        <v>83</v>
      </c>
      <c r="J54" s="119"/>
      <c r="K54" s="120"/>
      <c r="L54" s="47">
        <f>SUM(L10:L52)</f>
        <v>0</v>
      </c>
      <c r="M54" s="48" t="s">
        <v>18</v>
      </c>
      <c r="N54" s="49">
        <f>SUM(N10:N52)</f>
        <v>0</v>
      </c>
    </row>
    <row r="55" spans="3:14" x14ac:dyDescent="0.25">
      <c r="C55" s="54"/>
      <c r="D55" s="55"/>
      <c r="E55" s="56"/>
      <c r="F55" s="55"/>
      <c r="G55" s="55"/>
      <c r="H55" s="55"/>
      <c r="I55" s="55"/>
      <c r="J55" s="55"/>
      <c r="K55" s="55"/>
      <c r="L55" s="55"/>
      <c r="M55" s="55"/>
      <c r="N55" s="57"/>
    </row>
    <row r="56" spans="3:14" ht="14.45" customHeight="1" x14ac:dyDescent="0.25">
      <c r="C56" s="111" t="s">
        <v>74</v>
      </c>
      <c r="D56" s="112"/>
      <c r="E56" s="58">
        <v>1</v>
      </c>
      <c r="F56" s="59" t="s">
        <v>16</v>
      </c>
      <c r="G56" s="60">
        <v>5000</v>
      </c>
      <c r="H56" s="47">
        <f>E56*G56</f>
        <v>5000</v>
      </c>
      <c r="I56" s="121" t="s">
        <v>17</v>
      </c>
      <c r="J56" s="122"/>
      <c r="K56" s="122"/>
      <c r="L56" s="123"/>
      <c r="M56" s="61"/>
      <c r="N56" s="62"/>
    </row>
    <row r="57" spans="3:14" x14ac:dyDescent="0.25">
      <c r="C57" s="111" t="s">
        <v>66</v>
      </c>
      <c r="D57" s="112"/>
      <c r="E57" s="25">
        <v>0</v>
      </c>
      <c r="F57" s="63" t="s">
        <v>16</v>
      </c>
      <c r="G57" s="64">
        <v>2000</v>
      </c>
      <c r="H57" s="47">
        <f>E57*G57</f>
        <v>0</v>
      </c>
      <c r="I57" s="124"/>
      <c r="J57" s="125"/>
      <c r="K57" s="125"/>
      <c r="L57" s="126"/>
      <c r="M57" s="61"/>
      <c r="N57" s="62"/>
    </row>
    <row r="58" spans="3:14" x14ac:dyDescent="0.25">
      <c r="C58" s="111" t="s">
        <v>75</v>
      </c>
      <c r="D58" s="112"/>
      <c r="E58" s="65">
        <v>1</v>
      </c>
      <c r="F58" s="63" t="s">
        <v>16</v>
      </c>
      <c r="G58" s="64">
        <v>5000</v>
      </c>
      <c r="H58" s="47">
        <f t="shared" ref="H58:H59" si="4">E58*G58</f>
        <v>5000</v>
      </c>
      <c r="I58" s="124"/>
      <c r="J58" s="125"/>
      <c r="K58" s="125"/>
      <c r="L58" s="126"/>
      <c r="M58" s="61"/>
      <c r="N58" s="62"/>
    </row>
    <row r="59" spans="3:14" ht="15" customHeight="1" x14ac:dyDescent="0.25">
      <c r="C59" s="111" t="s">
        <v>67</v>
      </c>
      <c r="D59" s="112"/>
      <c r="E59" s="25">
        <v>0</v>
      </c>
      <c r="F59" s="63" t="s">
        <v>16</v>
      </c>
      <c r="G59" s="64">
        <v>2000</v>
      </c>
      <c r="H59" s="47">
        <f t="shared" si="4"/>
        <v>0</v>
      </c>
      <c r="I59" s="127"/>
      <c r="J59" s="128"/>
      <c r="K59" s="128"/>
      <c r="L59" s="129"/>
      <c r="M59" s="61"/>
      <c r="N59" s="62"/>
    </row>
    <row r="60" spans="3:14" x14ac:dyDescent="0.25">
      <c r="C60" s="111" t="s">
        <v>34</v>
      </c>
      <c r="D60" s="112"/>
      <c r="E60" s="113" t="s">
        <v>63</v>
      </c>
      <c r="F60" s="114"/>
      <c r="G60" s="114"/>
      <c r="H60" s="115"/>
      <c r="I60" s="23">
        <v>1</v>
      </c>
      <c r="J60" s="66" t="s">
        <v>16</v>
      </c>
      <c r="K60" s="24"/>
      <c r="L60" s="67">
        <f>K60</f>
        <v>0</v>
      </c>
      <c r="M60" s="61"/>
      <c r="N60" s="62"/>
    </row>
    <row r="61" spans="3:14" x14ac:dyDescent="0.25">
      <c r="C61" s="111" t="s">
        <v>78</v>
      </c>
      <c r="D61" s="112"/>
      <c r="E61" s="113" t="s">
        <v>64</v>
      </c>
      <c r="F61" s="114"/>
      <c r="G61" s="114"/>
      <c r="H61" s="115"/>
      <c r="I61" s="23">
        <v>1</v>
      </c>
      <c r="J61" s="66" t="s">
        <v>16</v>
      </c>
      <c r="K61" s="26">
        <v>0.2</v>
      </c>
      <c r="L61" s="67">
        <f>N54*K61</f>
        <v>0</v>
      </c>
      <c r="M61" s="61"/>
      <c r="N61" s="62"/>
    </row>
    <row r="62" spans="3:14" x14ac:dyDescent="0.25">
      <c r="C62" s="111" t="s">
        <v>28</v>
      </c>
      <c r="D62" s="112"/>
      <c r="E62" s="113" t="s">
        <v>65</v>
      </c>
      <c r="F62" s="114"/>
      <c r="G62" s="114"/>
      <c r="H62" s="115"/>
      <c r="I62" s="23">
        <v>0</v>
      </c>
      <c r="J62" s="66" t="s">
        <v>16</v>
      </c>
      <c r="K62" s="19">
        <v>0.1</v>
      </c>
      <c r="L62" s="67">
        <f>N54*K62*I62</f>
        <v>0</v>
      </c>
      <c r="M62" s="61"/>
      <c r="N62" s="62"/>
    </row>
    <row r="63" spans="3:14" x14ac:dyDescent="0.25">
      <c r="C63" s="98" t="s">
        <v>79</v>
      </c>
      <c r="D63" s="99"/>
      <c r="E63" s="68"/>
      <c r="F63" s="55"/>
      <c r="G63" s="55"/>
      <c r="H63" s="55"/>
      <c r="I63" s="18">
        <v>1</v>
      </c>
      <c r="J63" s="63" t="s">
        <v>16</v>
      </c>
      <c r="K63" s="27">
        <v>0.12</v>
      </c>
      <c r="L63" s="47">
        <f>(L54*K63)</f>
        <v>0</v>
      </c>
      <c r="M63" s="61"/>
      <c r="N63" s="62"/>
    </row>
    <row r="64" spans="3:14" ht="15" customHeight="1" thickBot="1" x14ac:dyDescent="0.3">
      <c r="C64" s="100" t="s">
        <v>81</v>
      </c>
      <c r="D64" s="101"/>
      <c r="E64" s="69">
        <v>1</v>
      </c>
      <c r="F64" s="70" t="s">
        <v>16</v>
      </c>
      <c r="G64" s="71">
        <v>0.03</v>
      </c>
      <c r="H64" s="72">
        <f>N54*G64</f>
        <v>0</v>
      </c>
      <c r="I64" s="102" t="s">
        <v>17</v>
      </c>
      <c r="J64" s="103"/>
      <c r="K64" s="103"/>
      <c r="L64" s="104"/>
      <c r="M64" s="73"/>
      <c r="N64" s="74"/>
    </row>
    <row r="65" spans="3:14" ht="16.5" thickTop="1" thickBot="1" x14ac:dyDescent="0.3">
      <c r="C65" s="11"/>
      <c r="F65" s="31"/>
      <c r="G65" s="31"/>
      <c r="H65" s="75">
        <f>SUM(H54,H56:H59,H63:H64)</f>
        <v>10000</v>
      </c>
      <c r="I65" s="76"/>
      <c r="J65" s="76"/>
      <c r="K65" s="76"/>
      <c r="L65" s="75">
        <f>SUM(L54,L60:L63)</f>
        <v>0</v>
      </c>
      <c r="M65" s="76"/>
      <c r="N65" s="75">
        <f>SUM(H65,L65)</f>
        <v>10000</v>
      </c>
    </row>
    <row r="66" spans="3:14" ht="15.75" thickTop="1" x14ac:dyDescent="0.25">
      <c r="C66" s="11"/>
      <c r="H66" s="105" t="s">
        <v>68</v>
      </c>
      <c r="I66" s="76"/>
      <c r="J66" s="76"/>
      <c r="K66" s="76"/>
      <c r="L66" s="107" t="s">
        <v>22</v>
      </c>
      <c r="M66" s="76"/>
      <c r="N66" s="109" t="s">
        <v>19</v>
      </c>
    </row>
    <row r="67" spans="3:14" x14ac:dyDescent="0.25">
      <c r="C67" s="33"/>
      <c r="H67" s="106"/>
      <c r="I67" s="76"/>
      <c r="J67" s="76"/>
      <c r="K67" s="76"/>
      <c r="L67" s="108"/>
      <c r="M67" s="76"/>
      <c r="N67" s="110"/>
    </row>
    <row r="68" spans="3:14" x14ac:dyDescent="0.25">
      <c r="C68" s="77"/>
      <c r="H68" s="78"/>
      <c r="I68" s="76"/>
      <c r="J68" s="76"/>
      <c r="K68" s="76"/>
      <c r="L68" s="76"/>
      <c r="M68" s="76"/>
      <c r="N68" s="20"/>
    </row>
    <row r="69" spans="3:14" x14ac:dyDescent="0.25">
      <c r="C69" s="35"/>
      <c r="D69" s="31"/>
      <c r="E69" s="31"/>
      <c r="F69" s="31"/>
      <c r="G69" s="31"/>
      <c r="H69" s="78"/>
      <c r="I69" s="76"/>
      <c r="J69" s="76"/>
      <c r="K69" s="76"/>
      <c r="L69" s="76"/>
      <c r="M69" s="76"/>
      <c r="N69" s="20"/>
    </row>
    <row r="70" spans="3:14" ht="15.75" x14ac:dyDescent="0.25">
      <c r="C70" s="79" t="s">
        <v>20</v>
      </c>
      <c r="D70" s="31"/>
      <c r="E70" s="31"/>
      <c r="F70" s="31"/>
      <c r="G70" s="80"/>
      <c r="H70" s="30" t="s">
        <v>51</v>
      </c>
      <c r="I70" s="31"/>
      <c r="J70" s="31"/>
      <c r="K70" s="81" t="s">
        <v>60</v>
      </c>
      <c r="L70" s="31" t="s">
        <v>54</v>
      </c>
      <c r="M70" s="31"/>
      <c r="N70" s="20"/>
    </row>
    <row r="71" spans="3:14" x14ac:dyDescent="0.25">
      <c r="C71" s="35"/>
      <c r="D71" s="31"/>
      <c r="E71" s="31"/>
      <c r="F71" s="31"/>
      <c r="G71" s="80"/>
      <c r="H71" s="31"/>
      <c r="I71" s="31"/>
      <c r="J71" s="31"/>
      <c r="K71" s="31"/>
      <c r="L71" s="31"/>
      <c r="M71" s="31"/>
      <c r="N71" s="12"/>
    </row>
    <row r="72" spans="3:14" x14ac:dyDescent="0.25">
      <c r="C72" s="82" t="s">
        <v>21</v>
      </c>
      <c r="D72" s="31"/>
      <c r="E72" s="31"/>
      <c r="F72" s="31"/>
      <c r="G72" s="80"/>
      <c r="H72" s="31" t="s">
        <v>52</v>
      </c>
      <c r="I72" s="31"/>
      <c r="J72" s="31" t="s">
        <v>53</v>
      </c>
      <c r="K72" s="31"/>
      <c r="L72" s="31"/>
      <c r="M72" s="31" t="s">
        <v>54</v>
      </c>
      <c r="N72" s="83"/>
    </row>
    <row r="73" spans="3:14" x14ac:dyDescent="0.25">
      <c r="C73" s="84" t="s">
        <v>70</v>
      </c>
      <c r="D73" s="31"/>
      <c r="E73" s="31"/>
      <c r="F73" s="31"/>
      <c r="G73" s="80"/>
      <c r="H73" s="85" t="s">
        <v>55</v>
      </c>
      <c r="I73" s="85"/>
      <c r="J73" s="85" t="s">
        <v>56</v>
      </c>
      <c r="K73" s="85"/>
      <c r="L73" s="85"/>
      <c r="M73" s="86" t="s">
        <v>57</v>
      </c>
      <c r="N73" s="12"/>
    </row>
    <row r="74" spans="3:14" x14ac:dyDescent="0.25">
      <c r="C74" s="87" t="s">
        <v>73</v>
      </c>
      <c r="D74" s="31"/>
      <c r="E74" s="31"/>
      <c r="F74" s="31"/>
      <c r="G74" s="31"/>
      <c r="H74" s="31"/>
      <c r="I74" s="31"/>
      <c r="J74" s="31"/>
      <c r="K74" s="31"/>
      <c r="L74" s="31"/>
      <c r="M74" s="31"/>
      <c r="N74" s="12"/>
    </row>
    <row r="75" spans="3:14" ht="15.75" x14ac:dyDescent="0.25">
      <c r="C75" s="87" t="s">
        <v>71</v>
      </c>
      <c r="D75" s="31"/>
      <c r="E75" s="31"/>
      <c r="F75" s="31"/>
      <c r="G75" s="80"/>
      <c r="H75" s="30" t="s">
        <v>58</v>
      </c>
      <c r="I75" s="31"/>
      <c r="J75" s="31"/>
      <c r="K75" s="31"/>
      <c r="L75" s="31"/>
      <c r="M75" s="31"/>
      <c r="N75" s="12"/>
    </row>
    <row r="76" spans="3:14" x14ac:dyDescent="0.25">
      <c r="C76" s="87" t="s">
        <v>72</v>
      </c>
      <c r="D76" s="31"/>
      <c r="E76" s="31"/>
      <c r="F76" s="31"/>
      <c r="G76" s="80"/>
      <c r="H76" s="31"/>
      <c r="I76" s="31"/>
      <c r="J76" s="31"/>
      <c r="K76" s="31"/>
      <c r="L76" s="31"/>
      <c r="M76" s="31"/>
      <c r="N76" s="12"/>
    </row>
    <row r="77" spans="3:14" x14ac:dyDescent="0.25">
      <c r="C77" s="87" t="s">
        <v>69</v>
      </c>
      <c r="D77" s="31"/>
      <c r="E77" s="31"/>
      <c r="F77" s="31"/>
      <c r="G77" s="80"/>
      <c r="H77" s="31" t="s">
        <v>52</v>
      </c>
      <c r="I77" s="31"/>
      <c r="J77" s="31" t="s">
        <v>53</v>
      </c>
      <c r="K77" s="31"/>
      <c r="L77" s="31"/>
      <c r="M77" s="31" t="s">
        <v>54</v>
      </c>
      <c r="N77" s="12"/>
    </row>
    <row r="78" spans="3:14" x14ac:dyDescent="0.25">
      <c r="C78" s="87"/>
      <c r="D78" s="31"/>
      <c r="E78" s="31"/>
      <c r="F78" s="31"/>
      <c r="G78" s="80"/>
      <c r="H78" s="85" t="s">
        <v>55</v>
      </c>
      <c r="I78" s="85"/>
      <c r="J78" s="85" t="s">
        <v>56</v>
      </c>
      <c r="K78" s="85"/>
      <c r="L78" s="85"/>
      <c r="M78" s="86" t="s">
        <v>57</v>
      </c>
      <c r="N78" s="12"/>
    </row>
    <row r="79" spans="3:14" x14ac:dyDescent="0.25">
      <c r="C79" s="11"/>
      <c r="H79" s="31"/>
      <c r="I79" s="31"/>
      <c r="J79" s="31"/>
      <c r="K79" s="31"/>
      <c r="L79" s="31"/>
      <c r="M79" s="31"/>
      <c r="N79" s="12"/>
    </row>
    <row r="80" spans="3:14" ht="15.75" x14ac:dyDescent="0.25">
      <c r="C80" s="87" t="s">
        <v>77</v>
      </c>
      <c r="G80" s="80"/>
      <c r="H80" s="30" t="s">
        <v>59</v>
      </c>
      <c r="I80" s="31"/>
      <c r="J80" s="31"/>
      <c r="K80" s="31"/>
      <c r="L80" s="31"/>
      <c r="M80" s="31"/>
      <c r="N80" s="12"/>
    </row>
    <row r="81" spans="3:15" x14ac:dyDescent="0.25">
      <c r="C81" s="11"/>
      <c r="G81" s="80"/>
      <c r="H81" s="31"/>
      <c r="I81" s="31"/>
      <c r="J81" s="31"/>
      <c r="K81" s="31"/>
      <c r="L81" s="31"/>
      <c r="M81" s="31"/>
      <c r="N81" s="12"/>
    </row>
    <row r="82" spans="3:15" x14ac:dyDescent="0.25">
      <c r="C82" s="11"/>
      <c r="G82" s="80"/>
      <c r="H82" s="31" t="s">
        <v>52</v>
      </c>
      <c r="I82" s="31"/>
      <c r="J82" s="31" t="s">
        <v>53</v>
      </c>
      <c r="K82" s="31"/>
      <c r="L82" s="31"/>
      <c r="M82" s="31" t="s">
        <v>54</v>
      </c>
      <c r="N82" s="12"/>
    </row>
    <row r="83" spans="3:15" x14ac:dyDescent="0.25">
      <c r="C83" s="87"/>
      <c r="D83" s="88"/>
      <c r="E83" s="89"/>
      <c r="F83" s="31"/>
      <c r="G83" s="31"/>
      <c r="I83" s="85"/>
      <c r="J83" s="85"/>
      <c r="K83" s="85"/>
      <c r="L83" s="85"/>
      <c r="M83" s="85"/>
      <c r="N83" s="90"/>
      <c r="O83" s="10"/>
    </row>
    <row r="84" spans="3:15" x14ac:dyDescent="0.25">
      <c r="C84" s="87"/>
      <c r="D84" s="91"/>
      <c r="E84" s="89"/>
      <c r="F84" s="31"/>
      <c r="G84" s="31"/>
      <c r="I84" s="31"/>
      <c r="J84" s="31"/>
      <c r="K84" s="31"/>
      <c r="L84" s="31"/>
      <c r="M84" s="31"/>
      <c r="N84" s="92"/>
      <c r="O84" s="93"/>
    </row>
    <row r="85" spans="3:15" x14ac:dyDescent="0.25">
      <c r="C85" s="87"/>
      <c r="D85" s="88"/>
      <c r="E85" s="89"/>
      <c r="F85" s="31"/>
      <c r="G85" s="31"/>
      <c r="I85" s="85"/>
      <c r="J85" s="85"/>
      <c r="K85" s="85"/>
      <c r="L85" s="85"/>
      <c r="M85" s="85"/>
      <c r="N85" s="90"/>
      <c r="O85" s="10"/>
    </row>
    <row r="86" spans="3:15" x14ac:dyDescent="0.25">
      <c r="C86" s="87"/>
      <c r="D86" s="88"/>
      <c r="E86" s="31"/>
      <c r="F86" s="31"/>
      <c r="G86" s="31"/>
      <c r="N86" s="12"/>
    </row>
    <row r="87" spans="3:15" x14ac:dyDescent="0.25">
      <c r="C87" s="87"/>
      <c r="D87" s="89"/>
      <c r="E87" s="94"/>
      <c r="F87" s="31"/>
      <c r="G87" s="31"/>
      <c r="N87" s="12"/>
    </row>
    <row r="88" spans="3:15" ht="18.75" customHeight="1" x14ac:dyDescent="0.25">
      <c r="C88" s="95"/>
      <c r="D88" s="88"/>
      <c r="E88" s="94"/>
      <c r="F88" s="31"/>
      <c r="G88" s="31"/>
      <c r="N88" s="12"/>
    </row>
    <row r="89" spans="3:15" x14ac:dyDescent="0.25">
      <c r="C89" s="95"/>
      <c r="D89" s="89"/>
      <c r="N89" s="12"/>
    </row>
    <row r="90" spans="3:15" x14ac:dyDescent="0.25">
      <c r="C90" s="95"/>
      <c r="D90" s="96"/>
      <c r="E90" s="89"/>
      <c r="F90" s="31"/>
      <c r="G90" s="31"/>
      <c r="N90" s="12"/>
    </row>
    <row r="91" spans="3:15" x14ac:dyDescent="0.25">
      <c r="C91" s="95"/>
      <c r="D91" s="89"/>
      <c r="E91" s="89"/>
      <c r="F91" s="31"/>
      <c r="G91" s="31"/>
      <c r="N91" s="12"/>
    </row>
    <row r="92" spans="3:15" x14ac:dyDescent="0.25">
      <c r="C92" s="11"/>
      <c r="D92" s="31"/>
      <c r="E92" s="89"/>
      <c r="F92" s="31"/>
      <c r="G92" s="31"/>
      <c r="N92" s="12"/>
    </row>
    <row r="93" spans="3:15" x14ac:dyDescent="0.25">
      <c r="C93" s="87"/>
      <c r="D93" s="31"/>
      <c r="E93" s="89"/>
      <c r="F93" s="31"/>
      <c r="G93" s="31"/>
      <c r="N93" s="12"/>
    </row>
    <row r="94" spans="3:15" x14ac:dyDescent="0.25">
      <c r="C94" s="87"/>
      <c r="D94" s="31"/>
      <c r="E94" s="31"/>
      <c r="F94" s="31"/>
      <c r="G94" s="31"/>
      <c r="N94" s="12"/>
    </row>
    <row r="95" spans="3:15" ht="15.75" thickBot="1" x14ac:dyDescent="0.3">
      <c r="C95" s="97"/>
      <c r="D95" s="32"/>
      <c r="E95" s="32"/>
      <c r="F95" s="32"/>
      <c r="G95" s="32"/>
      <c r="H95" s="21"/>
      <c r="I95" s="21"/>
      <c r="J95" s="21"/>
      <c r="K95" s="21"/>
      <c r="L95" s="21"/>
      <c r="M95" s="21"/>
      <c r="N95" s="22"/>
    </row>
    <row r="96" spans="3:15" ht="15.75" thickTop="1" x14ac:dyDescent="0.25">
      <c r="D96" s="31"/>
    </row>
    <row r="97" spans="4:4" x14ac:dyDescent="0.25">
      <c r="D97" s="31"/>
    </row>
    <row r="98" spans="4:4" x14ac:dyDescent="0.25">
      <c r="D98" s="31"/>
    </row>
  </sheetData>
  <sheetProtection insertRows="0"/>
  <mergeCells count="25">
    <mergeCell ref="C3:N3"/>
    <mergeCell ref="C4:N4"/>
    <mergeCell ref="C5:N5"/>
    <mergeCell ref="C6:N6"/>
    <mergeCell ref="E8:H8"/>
    <mergeCell ref="I8:L8"/>
    <mergeCell ref="E54:G54"/>
    <mergeCell ref="I54:K54"/>
    <mergeCell ref="C56:D56"/>
    <mergeCell ref="I56:L59"/>
    <mergeCell ref="C57:D57"/>
    <mergeCell ref="C58:D58"/>
    <mergeCell ref="C59:D59"/>
    <mergeCell ref="N66:N67"/>
    <mergeCell ref="C60:D60"/>
    <mergeCell ref="E60:H60"/>
    <mergeCell ref="C61:D61"/>
    <mergeCell ref="E61:H61"/>
    <mergeCell ref="C62:D62"/>
    <mergeCell ref="E62:H62"/>
    <mergeCell ref="C63:D63"/>
    <mergeCell ref="C64:D64"/>
    <mergeCell ref="I64:L64"/>
    <mergeCell ref="H66:H67"/>
    <mergeCell ref="L66:L67"/>
  </mergeCells>
  <printOptions horizontalCentered="1"/>
  <pageMargins left="0.2" right="0.2" top="0.5" bottom="0.25" header="0.3" footer="0.3"/>
  <pageSetup scale="4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3"/>
  <sheetViews>
    <sheetView zoomScale="115" zoomScaleNormal="115" workbookViewId="0">
      <selection activeCell="E19" sqref="E19:F19"/>
    </sheetView>
  </sheetViews>
  <sheetFormatPr defaultRowHeight="15" x14ac:dyDescent="0.25"/>
  <cols>
    <col min="2" max="2" width="25.42578125" customWidth="1"/>
    <col min="3" max="3" width="43.85546875" customWidth="1"/>
    <col min="4" max="4" width="7.7109375" customWidth="1"/>
    <col min="5" max="5" width="6.42578125" customWidth="1"/>
    <col min="6" max="6" width="15.140625" customWidth="1"/>
  </cols>
  <sheetData>
    <row r="1" spans="2:6" ht="15.75" thickBot="1" x14ac:dyDescent="0.3"/>
    <row r="2" spans="2:6" ht="18" customHeight="1" thickTop="1" thickBot="1" x14ac:dyDescent="0.3">
      <c r="B2" s="171" t="s">
        <v>0</v>
      </c>
      <c r="C2" s="172"/>
      <c r="D2" s="172"/>
      <c r="E2" s="172"/>
      <c r="F2" s="2" t="s">
        <v>2</v>
      </c>
    </row>
    <row r="3" spans="2:6" ht="18" customHeight="1" thickBot="1" x14ac:dyDescent="0.3">
      <c r="B3" s="173" t="s">
        <v>40</v>
      </c>
      <c r="C3" s="174"/>
      <c r="D3" s="174"/>
      <c r="E3" s="174"/>
      <c r="F3" s="3">
        <f>'Engineer''s Cost Estimate'!N54</f>
        <v>0</v>
      </c>
    </row>
    <row r="4" spans="2:6" ht="18" customHeight="1" thickBot="1" x14ac:dyDescent="0.3">
      <c r="B4" s="175" t="s">
        <v>23</v>
      </c>
      <c r="C4" s="176"/>
      <c r="D4" s="176"/>
      <c r="E4" s="176"/>
      <c r="F4" s="4">
        <f>'Engineer''s Cost Estimate'!H65</f>
        <v>10000</v>
      </c>
    </row>
    <row r="5" spans="2:6" ht="6" customHeight="1" thickTop="1" thickBot="1" x14ac:dyDescent="0.3">
      <c r="B5" s="1"/>
      <c r="C5" s="169"/>
      <c r="D5" s="169"/>
      <c r="E5" s="170"/>
      <c r="F5" s="170"/>
    </row>
    <row r="6" spans="2:6" ht="20.45" customHeight="1" thickTop="1" thickBot="1" x14ac:dyDescent="0.3">
      <c r="B6" s="149" t="s">
        <v>1</v>
      </c>
      <c r="C6" s="150"/>
      <c r="D6" s="151" t="s">
        <v>5</v>
      </c>
      <c r="E6" s="150"/>
      <c r="F6" s="2" t="s">
        <v>2</v>
      </c>
    </row>
    <row r="7" spans="2:6" ht="20.45" customHeight="1" thickBot="1" x14ac:dyDescent="0.3">
      <c r="B7" s="152" t="s">
        <v>24</v>
      </c>
      <c r="C7" s="153"/>
      <c r="D7" s="154" t="s">
        <v>35</v>
      </c>
      <c r="E7" s="155"/>
      <c r="F7" s="34">
        <f>'Engineer''s Cost Estimate'!H56</f>
        <v>5000</v>
      </c>
    </row>
    <row r="8" spans="2:6" ht="20.45" customHeight="1" thickBot="1" x14ac:dyDescent="0.3">
      <c r="B8" s="145" t="s">
        <v>25</v>
      </c>
      <c r="C8" s="146"/>
      <c r="D8" s="147" t="s">
        <v>35</v>
      </c>
      <c r="E8" s="148"/>
      <c r="F8" s="34">
        <f>'Engineer''s Cost Estimate'!H57</f>
        <v>0</v>
      </c>
    </row>
    <row r="9" spans="2:6" ht="20.45" customHeight="1" thickBot="1" x14ac:dyDescent="0.3">
      <c r="B9" s="145" t="s">
        <v>26</v>
      </c>
      <c r="C9" s="146"/>
      <c r="D9" s="147" t="s">
        <v>35</v>
      </c>
      <c r="E9" s="148"/>
      <c r="F9" s="34">
        <f>'Engineer''s Cost Estimate'!H58</f>
        <v>5000</v>
      </c>
    </row>
    <row r="10" spans="2:6" ht="20.45" customHeight="1" thickBot="1" x14ac:dyDescent="0.3">
      <c r="B10" s="145" t="s">
        <v>27</v>
      </c>
      <c r="C10" s="146"/>
      <c r="D10" s="147" t="s">
        <v>35</v>
      </c>
      <c r="E10" s="148"/>
      <c r="F10" s="34">
        <f>'Engineer''s Cost Estimate'!H59</f>
        <v>0</v>
      </c>
    </row>
    <row r="11" spans="2:6" ht="20.45" customHeight="1" thickBot="1" x14ac:dyDescent="0.3">
      <c r="B11" s="145" t="s">
        <v>36</v>
      </c>
      <c r="C11" s="146"/>
      <c r="D11" s="147" t="s">
        <v>35</v>
      </c>
      <c r="E11" s="148"/>
      <c r="F11" s="34">
        <f>'Engineer''s Cost Estimate'!L54</f>
        <v>0</v>
      </c>
    </row>
    <row r="12" spans="2:6" ht="20.45" customHeight="1" thickBot="1" x14ac:dyDescent="0.3">
      <c r="B12" s="145" t="s">
        <v>30</v>
      </c>
      <c r="C12" s="146"/>
      <c r="D12" s="147" t="s">
        <v>3</v>
      </c>
      <c r="E12" s="148"/>
      <c r="F12" s="34">
        <f>'Engineer''s Cost Estimate'!L54</f>
        <v>0</v>
      </c>
    </row>
    <row r="13" spans="2:6" ht="20.45" customHeight="1" thickBot="1" x14ac:dyDescent="0.3">
      <c r="B13" s="145" t="s">
        <v>29</v>
      </c>
      <c r="C13" s="146"/>
      <c r="D13" s="147" t="s">
        <v>3</v>
      </c>
      <c r="E13" s="148"/>
      <c r="F13" s="34">
        <f>'Engineer''s Cost Estimate'!L54</f>
        <v>0</v>
      </c>
    </row>
    <row r="14" spans="2:6" ht="20.45" customHeight="1" thickBot="1" x14ac:dyDescent="0.3">
      <c r="B14" s="145" t="s">
        <v>37</v>
      </c>
      <c r="C14" s="146"/>
      <c r="D14" s="147" t="s">
        <v>3</v>
      </c>
      <c r="E14" s="148"/>
      <c r="F14" s="34">
        <f>'Engineer''s Cost Estimate'!L60</f>
        <v>0</v>
      </c>
    </row>
    <row r="15" spans="2:6" ht="20.45" customHeight="1" thickBot="1" x14ac:dyDescent="0.3">
      <c r="B15" s="145" t="s">
        <v>38</v>
      </c>
      <c r="C15" s="146"/>
      <c r="D15" s="147" t="s">
        <v>35</v>
      </c>
      <c r="E15" s="148"/>
      <c r="F15" s="34">
        <f>'Engineer''s Cost Estimate'!H63</f>
        <v>0</v>
      </c>
    </row>
    <row r="16" spans="2:6" ht="20.45" customHeight="1" thickBot="1" x14ac:dyDescent="0.3">
      <c r="B16" s="145" t="s">
        <v>31</v>
      </c>
      <c r="C16" s="146"/>
      <c r="D16" s="147" t="s">
        <v>3</v>
      </c>
      <c r="E16" s="148"/>
      <c r="F16" s="34">
        <f>'Engineer''s Cost Estimate'!L63</f>
        <v>0</v>
      </c>
    </row>
    <row r="17" spans="2:6" ht="20.45" customHeight="1" thickBot="1" x14ac:dyDescent="0.3">
      <c r="B17" s="145" t="s">
        <v>32</v>
      </c>
      <c r="C17" s="146"/>
      <c r="D17" s="147" t="s">
        <v>3</v>
      </c>
      <c r="E17" s="148"/>
      <c r="F17" s="5">
        <f>'Engineer''s Cost Estimate'!L62</f>
        <v>0</v>
      </c>
    </row>
    <row r="18" spans="2:6" ht="15.75" thickBot="1" x14ac:dyDescent="0.3">
      <c r="B18" s="160" t="s">
        <v>39</v>
      </c>
      <c r="C18" s="161"/>
      <c r="D18" s="162" t="s">
        <v>35</v>
      </c>
      <c r="E18" s="163"/>
      <c r="F18" s="6">
        <f>'Engineer''s Cost Estimate'!H64</f>
        <v>0</v>
      </c>
    </row>
    <row r="19" spans="2:6" ht="6" customHeight="1" thickTop="1" thickBot="1" x14ac:dyDescent="0.3">
      <c r="B19" s="7"/>
      <c r="C19" s="164"/>
      <c r="D19" s="164"/>
      <c r="E19" s="165"/>
      <c r="F19" s="165"/>
    </row>
    <row r="20" spans="2:6" ht="14.45" customHeight="1" thickTop="1" thickBot="1" x14ac:dyDescent="0.3">
      <c r="B20" s="166" t="s">
        <v>4</v>
      </c>
      <c r="C20" s="167"/>
      <c r="D20" s="167"/>
      <c r="E20" s="167"/>
      <c r="F20" s="168"/>
    </row>
    <row r="21" spans="2:6" ht="14.45" customHeight="1" thickBot="1" x14ac:dyDescent="0.3">
      <c r="B21" s="156" t="s">
        <v>49</v>
      </c>
      <c r="C21" s="157"/>
      <c r="D21" s="157"/>
      <c r="E21" s="157"/>
      <c r="F21" s="3">
        <f>SUM(F7,F8,F9,F10,F11,F15,F18)</f>
        <v>10000</v>
      </c>
    </row>
    <row r="22" spans="2:6" ht="14.45" customHeight="1" thickBot="1" x14ac:dyDescent="0.3">
      <c r="B22" s="156" t="s">
        <v>50</v>
      </c>
      <c r="C22" s="157"/>
      <c r="D22" s="157"/>
      <c r="E22" s="157"/>
      <c r="F22" s="3">
        <f>SUM(F12, F13, F14,F16,F17)</f>
        <v>0</v>
      </c>
    </row>
    <row r="23" spans="2:6" ht="14.45" customHeight="1" thickBot="1" x14ac:dyDescent="0.3">
      <c r="B23" s="158" t="s">
        <v>33</v>
      </c>
      <c r="C23" s="159"/>
      <c r="D23" s="159"/>
      <c r="E23" s="159"/>
      <c r="F23" s="8">
        <f>SUM(F21:F22)</f>
        <v>10000</v>
      </c>
    </row>
    <row r="24" spans="2:6" ht="15.75" thickTop="1" x14ac:dyDescent="0.25"/>
    <row r="25" spans="2:6" x14ac:dyDescent="0.25">
      <c r="B25" s="29" t="s">
        <v>41</v>
      </c>
    </row>
    <row r="26" spans="2:6" x14ac:dyDescent="0.25">
      <c r="B26" s="28" t="s">
        <v>42</v>
      </c>
    </row>
    <row r="27" spans="2:6" x14ac:dyDescent="0.25">
      <c r="B27" s="28" t="s">
        <v>43</v>
      </c>
    </row>
    <row r="28" spans="2:6" x14ac:dyDescent="0.25">
      <c r="B28" s="28" t="s">
        <v>47</v>
      </c>
    </row>
    <row r="29" spans="2:6" x14ac:dyDescent="0.25">
      <c r="B29" s="28" t="s">
        <v>44</v>
      </c>
    </row>
    <row r="30" spans="2:6" x14ac:dyDescent="0.25">
      <c r="B30" s="28" t="s">
        <v>45</v>
      </c>
    </row>
    <row r="31" spans="2:6" x14ac:dyDescent="0.25">
      <c r="B31" s="28" t="s">
        <v>48</v>
      </c>
    </row>
    <row r="32" spans="2:6" x14ac:dyDescent="0.25">
      <c r="B32" s="28" t="s">
        <v>46</v>
      </c>
    </row>
    <row r="33" spans="2:2" x14ac:dyDescent="0.25">
      <c r="B33" s="28"/>
    </row>
  </sheetData>
  <sheetProtection selectLockedCells="1" selectUnlockedCells="1"/>
  <mergeCells count="37">
    <mergeCell ref="B9:C9"/>
    <mergeCell ref="D9:E9"/>
    <mergeCell ref="C5:D5"/>
    <mergeCell ref="E5:F5"/>
    <mergeCell ref="B2:E2"/>
    <mergeCell ref="B3:E3"/>
    <mergeCell ref="B4:E4"/>
    <mergeCell ref="B15:C15"/>
    <mergeCell ref="D15:E15"/>
    <mergeCell ref="B16:C16"/>
    <mergeCell ref="D16:E16"/>
    <mergeCell ref="B17:C17"/>
    <mergeCell ref="D17:E17"/>
    <mergeCell ref="B21:E21"/>
    <mergeCell ref="B22:E22"/>
    <mergeCell ref="B23:E23"/>
    <mergeCell ref="B18:C18"/>
    <mergeCell ref="D18:E18"/>
    <mergeCell ref="C19:D19"/>
    <mergeCell ref="E19:F19"/>
    <mergeCell ref="B20:F20"/>
    <mergeCell ref="B13:C13"/>
    <mergeCell ref="D13:E13"/>
    <mergeCell ref="B14:C14"/>
    <mergeCell ref="D14:E14"/>
    <mergeCell ref="B6:C6"/>
    <mergeCell ref="D6:E6"/>
    <mergeCell ref="B10:C10"/>
    <mergeCell ref="D10:E10"/>
    <mergeCell ref="B11:C11"/>
    <mergeCell ref="D11:E11"/>
    <mergeCell ref="B12:C12"/>
    <mergeCell ref="D12:E12"/>
    <mergeCell ref="B7:C7"/>
    <mergeCell ref="D7:E7"/>
    <mergeCell ref="B8:C8"/>
    <mergeCell ref="D8:E8"/>
  </mergeCells>
  <pageMargins left="0.2" right="0.2" top="0.25" bottom="0.25" header="0.3" footer="0.3"/>
  <pageSetup scale="7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910B785D06D74FA48AA259FD83FF8C" ma:contentTypeVersion="6" ma:contentTypeDescription="Create a new document." ma:contentTypeScope="" ma:versionID="6c83af52c5796446926b0095644feaa0">
  <xsd:schema xmlns:xsd="http://www.w3.org/2001/XMLSchema" xmlns:xs="http://www.w3.org/2001/XMLSchema" xmlns:p="http://schemas.microsoft.com/office/2006/metadata/properties" xmlns:ns2="b88342e6-aa03-4233-bb18-f0c70411dc9e" xmlns:ns3="93c37564-f0d6-45ac-977f-8fa99ab5410e" targetNamespace="http://schemas.microsoft.com/office/2006/metadata/properties" ma:root="true" ma:fieldsID="d480c7e667a70421ce60bffbbceef522" ns2:_="" ns3:_="">
    <xsd:import namespace="b88342e6-aa03-4233-bb18-f0c70411dc9e"/>
    <xsd:import namespace="93c37564-f0d6-45ac-977f-8fa99ab541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342e6-aa03-4233-bb18-f0c70411dc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c37564-f0d6-45ac-977f-8fa99ab541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8B9759-7036-4D7B-860B-18540B27A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342e6-aa03-4233-bb18-f0c70411dc9e"/>
    <ds:schemaRef ds:uri="93c37564-f0d6-45ac-977f-8fa99ab54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1752A7-EC33-4AB0-BA7E-BB13369D8675}">
  <ds:schemaRefs>
    <ds:schemaRef ds:uri="http://schemas.microsoft.com/sharepoint/v3/contenttype/forms"/>
  </ds:schemaRefs>
</ds:datastoreItem>
</file>

<file path=customXml/itemProps3.xml><?xml version="1.0" encoding="utf-8"?>
<ds:datastoreItem xmlns:ds="http://schemas.openxmlformats.org/officeDocument/2006/customXml" ds:itemID="{8276062A-CA08-455E-AFD9-0A6E182069AE}">
  <ds:schemaRefs>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b88342e6-aa03-4233-bb18-f0c70411dc9e"/>
    <ds:schemaRef ds:uri="http://schemas.microsoft.com/office/infopath/2007/PartnerControls"/>
    <ds:schemaRef ds:uri="93c37564-f0d6-45ac-977f-8fa99ab5410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Engineer's Cost Estimate</vt:lpstr>
      <vt:lpstr>Application_Format</vt:lpstr>
      <vt:lpstr>Application_Format!Print_Area</vt:lpstr>
      <vt:lpstr>'Engineer''s Cost Estimate'!Print_Area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dschneid</dc:creator>
  <cp:lastModifiedBy>Alan Berry</cp:lastModifiedBy>
  <cp:lastPrinted>2019-08-26T16:51:57Z</cp:lastPrinted>
  <dcterms:created xsi:type="dcterms:W3CDTF">2012-01-19T19:24:40Z</dcterms:created>
  <dcterms:modified xsi:type="dcterms:W3CDTF">2021-11-22T21:27:26Z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0x010100D6910B785D06D74FA48AA259FD83FF8C</vt:lpwstr>
  </property>
</Properties>
</file>